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K:\Polyxeni\ΣΣ ΚΑΠ 23-27\ΔΗΜΟΣΙΑ\ΕΠΙΚΑΙΡΟΠΟΙΗΜΕΝΑ ΕΝΤΥΠΑ ΓΙΑ ΠΡΟΣΚΛΗΣΗ\"/>
    </mc:Choice>
  </mc:AlternateContent>
  <xr:revisionPtr revIDLastSave="0" documentId="13_ncr:1_{52E3008D-7C12-492F-AE74-FDB2FCB7FB8C}" xr6:coauthVersionLast="47" xr6:coauthVersionMax="47" xr10:uidLastSave="{00000000-0000-0000-0000-000000000000}"/>
  <bookViews>
    <workbookView xWindow="-120" yWindow="-120" windowWidth="29040" windowHeight="17640" tabRatio="865" xr2:uid="{00000000-000D-0000-FFFF-FFFF00000000}"/>
  </bookViews>
  <sheets>
    <sheet name="Α1_Δ.Σ. ΕΡΓΟΥ" sheetId="22" r:id="rId1"/>
    <sheet name="Α2_ΧΡΟΝΟΔΙΑΓΡΑΜΜΑ" sheetId="23" r:id="rId2"/>
    <sheet name="Β_L41.09_ΔΑΠΑΝΕΣ ΑΠΟΚΤ. ΓΗΣ" sheetId="16" r:id="rId3"/>
    <sheet name="Γ_41.02_MΗΧ. &amp; L 41.04_ΑΠΕ" sheetId="19" r:id="rId4"/>
    <sheet name="Δ_L41.03_ΛΟΙΠΟΣ ΕΞΟΠΛΙΣΜΟΣ" sheetId="4" r:id="rId5"/>
    <sheet name="Ε_L41.05-L41.06-L41.07-L41.10" sheetId="20" r:id="rId6"/>
    <sheet name="Ζ_L41.08_ΟΡΓΑΝΩΣΗ ΠΟΛ. ΔΡΟΜ." sheetId="5" r:id="rId7"/>
    <sheet name="Η_ ΠΙΝΑΚΑΣ ΚΟΣΤΟΥΣ" sheetId="1" r:id="rId8"/>
    <sheet name="Θ_ΠΙΝΑΚΑΣ ΑΝΑΔΡΟΜΙΚΩΝ ΔΑΠΑΝΩΝ" sheetId="21" r:id="rId9"/>
    <sheet name="Πίνακας3" sheetId="18" state="hidden" r:id="rId10"/>
  </sheets>
  <definedNames>
    <definedName name="_Hlk193449644" localSheetId="7">'Η_ ΠΙΝΑΚΑΣ ΚΟΣΤΟΥΣ'!#REF!</definedName>
    <definedName name="ExternalData_1" localSheetId="9" hidden="1">Πίνακας3!$A$1:$A$5</definedName>
    <definedName name="_xlnm.Print_Area" localSheetId="0">'Α1_Δ.Σ. ΕΡΓΟΥ'!$A$1:$J$45</definedName>
    <definedName name="_xlnm.Print_Area" localSheetId="2">'Β_L41.09_ΔΑΠΑΝΕΣ ΑΠΟΚΤ. ΓΗΣ'!$A$1:$K$21</definedName>
    <definedName name="_xlnm.Print_Area" localSheetId="3">'Γ_41.02_MΗΧ. &amp; L 41.04_ΑΠΕ'!$A$1:$I$37</definedName>
    <definedName name="_xlnm.Print_Area" localSheetId="4">'Δ_L41.03_ΛΟΙΠΟΣ ΕΞΟΠΛΙΣΜΟΣ'!$A$1:$I$19</definedName>
    <definedName name="_xlnm.Print_Area" localSheetId="5">'Ε_L41.05-L41.06-L41.07-L41.10'!$A$1:$J$40</definedName>
    <definedName name="_xlnm.Print_Area" localSheetId="6">'Ζ_L41.08_ΟΡΓΑΝΩΣΗ ΠΟΛ. ΔΡΟΜ.'!$A$1:$I$20</definedName>
    <definedName name="_xlnm.Print_Area" localSheetId="7">'Η_ ΠΙΝΑΚΑΣ ΚΟΣΤΟΥΣ'!$A$1:$F$35</definedName>
    <definedName name="_xlnm.Print_Area" localSheetId="8">'Θ_ΠΙΝΑΚΑΣ ΑΝΑΔΡΟΜΙΚΩΝ ΔΑΠΑΝΩΝ'!$A$1:$N$26</definedName>
    <definedName name="_xlnm.Print_Titles" localSheetId="7">'Η_ ΠΙΝΑΚΑΣ ΚΟΣΤΟΥΣ'!$10:$11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0" l="1"/>
  <c r="F4" i="19"/>
  <c r="F5" i="19"/>
  <c r="F6" i="19"/>
  <c r="F7" i="19"/>
  <c r="H7" i="19" s="1"/>
  <c r="F8" i="19"/>
  <c r="H8" i="19" s="1"/>
  <c r="F9" i="19"/>
  <c r="F10" i="19"/>
  <c r="H10" i="19"/>
  <c r="F11" i="19"/>
  <c r="H11" i="19" s="1"/>
  <c r="H24" i="22"/>
  <c r="H20" i="22"/>
  <c r="H16" i="22"/>
  <c r="F26" i="20"/>
  <c r="F27" i="20"/>
  <c r="H27" i="20" s="1"/>
  <c r="F7" i="4"/>
  <c r="J8" i="16"/>
  <c r="H25" i="22" l="1"/>
  <c r="H26" i="22" s="1"/>
  <c r="H27" i="22" s="1"/>
  <c r="H28" i="22" s="1"/>
  <c r="H29" i="22" s="1"/>
  <c r="H31" i="22" s="1"/>
  <c r="H33" i="22" s="1"/>
  <c r="H26" i="20"/>
  <c r="H10" i="20"/>
  <c r="H4" i="19"/>
  <c r="H9" i="19"/>
  <c r="H5" i="19"/>
  <c r="H6" i="19"/>
  <c r="H7" i="4"/>
  <c r="H35" i="22" l="1"/>
  <c r="F4" i="20"/>
  <c r="F16" i="19"/>
  <c r="F17" i="19"/>
  <c r="H17" i="19" s="1"/>
  <c r="F18" i="19"/>
  <c r="F19" i="19"/>
  <c r="H19" i="19" s="1"/>
  <c r="F20" i="19"/>
  <c r="H20" i="19" s="1"/>
  <c r="F21" i="19"/>
  <c r="F22" i="19"/>
  <c r="H22" i="19"/>
  <c r="F23" i="19"/>
  <c r="H23" i="19" s="1"/>
  <c r="F24" i="19"/>
  <c r="H24" i="19" s="1"/>
  <c r="D12" i="1"/>
  <c r="J11" i="21"/>
  <c r="L13" i="21"/>
  <c r="H13" i="21"/>
  <c r="J10" i="21"/>
  <c r="J9" i="21"/>
  <c r="J8" i="21"/>
  <c r="J7" i="21"/>
  <c r="J6" i="21"/>
  <c r="J5" i="21"/>
  <c r="J4" i="21"/>
  <c r="D13" i="1" l="1"/>
  <c r="H4" i="20"/>
  <c r="H21" i="19"/>
  <c r="H18" i="19"/>
  <c r="J13" i="21"/>
  <c r="I13" i="21"/>
  <c r="F29" i="20" l="1"/>
  <c r="F28" i="20"/>
  <c r="F25" i="20"/>
  <c r="F24" i="20"/>
  <c r="H24" i="20" s="1"/>
  <c r="F23" i="20"/>
  <c r="F18" i="20"/>
  <c r="F17" i="20"/>
  <c r="F16" i="20"/>
  <c r="F15" i="20"/>
  <c r="F14" i="20"/>
  <c r="F9" i="20"/>
  <c r="F3" i="20"/>
  <c r="F6" i="20" s="1"/>
  <c r="F3" i="19"/>
  <c r="F4" i="16"/>
  <c r="H4" i="16" s="1"/>
  <c r="I4" i="16" s="1"/>
  <c r="F5" i="16"/>
  <c r="H5" i="16" s="1"/>
  <c r="I5" i="16" s="1"/>
  <c r="F6" i="16"/>
  <c r="H6" i="16" s="1"/>
  <c r="F3" i="16"/>
  <c r="H3" i="16" s="1"/>
  <c r="I3" i="16" s="1"/>
  <c r="F20" i="20" l="1"/>
  <c r="G11" i="20"/>
  <c r="F11" i="20"/>
  <c r="I9" i="20" s="1"/>
  <c r="F26" i="19"/>
  <c r="H15" i="20"/>
  <c r="F31" i="20"/>
  <c r="F32" i="20" s="1"/>
  <c r="H17" i="20"/>
  <c r="H28" i="20"/>
  <c r="H29" i="20"/>
  <c r="G6" i="20"/>
  <c r="H16" i="20"/>
  <c r="H25" i="20"/>
  <c r="H18" i="20"/>
  <c r="F13" i="19"/>
  <c r="G13" i="19"/>
  <c r="H3" i="19"/>
  <c r="I6" i="16"/>
  <c r="I8" i="16" s="1"/>
  <c r="H8" i="16"/>
  <c r="F8" i="16"/>
  <c r="G20" i="20" l="1"/>
  <c r="H9" i="20"/>
  <c r="H11" i="20" s="1"/>
  <c r="H3" i="20"/>
  <c r="G31" i="20"/>
  <c r="H23" i="20"/>
  <c r="H14" i="20"/>
  <c r="G26" i="19"/>
  <c r="H16" i="19"/>
  <c r="H26" i="19" s="1"/>
  <c r="D16" i="1" s="1"/>
  <c r="H13" i="19"/>
  <c r="D14" i="1" s="1"/>
  <c r="F4" i="5"/>
  <c r="H4" i="5" s="1"/>
  <c r="F5" i="5"/>
  <c r="F6" i="5"/>
  <c r="F7" i="5"/>
  <c r="F8" i="5"/>
  <c r="F3" i="5"/>
  <c r="F10" i="5" s="1"/>
  <c r="F6" i="4"/>
  <c r="F5" i="4"/>
  <c r="F4" i="4"/>
  <c r="F3" i="4"/>
  <c r="G32" i="20" l="1"/>
  <c r="D21" i="1"/>
  <c r="F9" i="4"/>
  <c r="H6" i="20"/>
  <c r="H20" i="20"/>
  <c r="D18" i="1" s="1"/>
  <c r="H31" i="20"/>
  <c r="H3" i="4"/>
  <c r="H8" i="5"/>
  <c r="H6" i="5"/>
  <c r="H7" i="5"/>
  <c r="H5" i="5"/>
  <c r="H4" i="4"/>
  <c r="H6" i="4"/>
  <c r="H5" i="4"/>
  <c r="D17" i="1" l="1"/>
  <c r="H32" i="20"/>
  <c r="D20" i="1"/>
  <c r="H9" i="4"/>
  <c r="D15" i="1" s="1"/>
  <c r="G9" i="4"/>
  <c r="H3" i="5"/>
  <c r="H10" i="5" s="1"/>
  <c r="D19" i="1" s="1"/>
  <c r="E19" i="1" s="1"/>
  <c r="G10" i="5"/>
  <c r="E21" i="1" l="1"/>
  <c r="E22" i="1" s="1"/>
  <c r="D22" i="1" l="1"/>
  <c r="D23" i="1" s="1"/>
  <c r="F13" i="1" l="1"/>
  <c r="I32" i="20"/>
  <c r="J32" i="20" s="1"/>
  <c r="I6" i="20"/>
  <c r="I3" i="20" s="1"/>
  <c r="F23" i="1"/>
  <c r="F24" i="1"/>
  <c r="K8" i="16"/>
  <c r="K3" i="16" s="1"/>
  <c r="F21" i="1"/>
  <c r="F19" i="1"/>
  <c r="F20" i="1"/>
  <c r="F12" i="1"/>
  <c r="F15" i="1"/>
  <c r="C14" i="21"/>
  <c r="F16" i="1"/>
  <c r="F17" i="1"/>
  <c r="F18" i="1"/>
  <c r="F14" i="1"/>
  <c r="F2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B7A903-9E25-4CC5-8061-21644BE25550}" keepAlive="1" name="Ερώτημα - Πίνακας3" description="Σύνδεση με το ερώτημα 'Πίνακας3' στο βιβλίο εργασίας." type="5" refreshedVersion="8" background="1" saveData="1">
    <dbPr connection="Provider=Microsoft.Mashup.OleDb.1;Data Source=$Workbook$;Location=Πίνακας3;Extended Properties=&quot;&quot;" command="SELECT * FROM [Πίνακας3]"/>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<sst xmlns="http://schemas.openxmlformats.org/spreadsheetml/2006/main" count="288" uniqueCount="186">
  <si>
    <t>Α/Α</t>
  </si>
  <si>
    <t>Επιλέξιμη Δημόσια Δαπάνη (€)</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</si>
  <si>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</si>
  <si>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</si>
  <si>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</si>
  <si>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</si>
  <si>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</si>
  <si>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</si>
  <si>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</si>
  <si>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ΣΥΝΟΛΙΚΗ ΚΟΣΤΟΣ ΠΡΟΤΑΣΗΣ ΚΑΙ ΚΑΤΑΝΟΜΗ ΑΝΑ ΕΞΑΜΗΝΟ</t>
  </si>
  <si>
    <t>ΚΩΔ. ΟΠΣΚΑΠ</t>
  </si>
  <si>
    <t>L41.09</t>
  </si>
  <si>
    <t>L41.05</t>
  </si>
  <si>
    <t>L41.06</t>
  </si>
  <si>
    <t>(*) Αφορά μόνο την υπο-παρέμβαση 5.1. Π3-77-4.1-5.1</t>
  </si>
  <si>
    <t>(**) Ποσοστό της κατηγορίας/υπο-κατηγορίας δαπάνης σε σχέση με το συνολική ΔΔ</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</si>
  <si>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</si>
  <si>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</si>
  <si>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</si>
  <si>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α/α</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</si>
  <si>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</si>
  <si>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</si>
  <si>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</si>
  <si>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</si>
  <si>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ΚΩΔ. ΟΠΣΚΑΠ:</t>
  </si>
  <si>
    <t>ΚΩΔΙΚΟΣ-ΤΙΤΛΟΣ ΥΠΟ-ΠΑΡΕΜΒΑΣΗΣ:</t>
  </si>
  <si>
    <t>Μ.Μ.</t>
  </si>
  <si>
    <t>ΤΙΜΗ ΜΟΝΑΔΑΣ</t>
  </si>
  <si>
    <t>ΦΠΑ</t>
  </si>
  <si>
    <r>
      <t>ΠΟΣΟΣΤΟ (%)</t>
    </r>
    <r>
      <rPr>
        <b/>
        <vertAlign val="superscript"/>
        <sz val="11"/>
        <color theme="1"/>
        <rFont val="Calibri"/>
        <family val="2"/>
        <charset val="161"/>
      </rPr>
      <t xml:space="preserve"> 
(**)</t>
    </r>
  </si>
  <si>
    <t>Άλλο …................</t>
  </si>
  <si>
    <t>ΠΟΣΟΤΗΤΑ</t>
  </si>
  <si>
    <t>ΠΟΣΟ</t>
  </si>
  <si>
    <t>κατ΄ αποκοπή</t>
  </si>
  <si>
    <t>ΣΥΝΟΛΟ</t>
  </si>
  <si>
    <t>Παρατηρήσεις</t>
  </si>
  <si>
    <t>*</t>
  </si>
  <si>
    <t>ΕΙΔΟΣ ΔΑΠΑΝΗΣ</t>
  </si>
  <si>
    <t>ΕΙΔΟΣ ΔΑΠΑΝΗΣ*</t>
  </si>
  <si>
    <t>Διαμορφώνεται ανάλογα με την προτεινόμενη εκδήλωση</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</si>
  <si>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</si>
  <si>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</si>
  <si>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t>Σημειώνεται ο τύπος του αυτοκινήτου ή η εταιρεία και τα βασικά χαρακτηριστικά αυτού όπως π.χ. κυβικά/ άλογα/ αυτόματο ή όχι κιβώτιο, βενζίνη, πετρέλαιο.</t>
  </si>
  <si>
    <t xml:space="preserve"> Υποβολή Φακέλου</t>
  </si>
  <si>
    <t>Σημειώνεται η Περιγραφή του Εξοπλισμού ΑΠΕ (Είδος, τύπος, τεχνικά χαρακτηριστικά)</t>
  </si>
  <si>
    <t xml:space="preserve">Σύνολα L41.02: </t>
  </si>
  <si>
    <t xml:space="preserve">Σύνολα L41.03: </t>
  </si>
  <si>
    <t xml:space="preserve">Σύνολα L41.04: </t>
  </si>
  <si>
    <t xml:space="preserve">Σύνολα L41.05: </t>
  </si>
  <si>
    <t xml:space="preserve">Σύνολα 41.06: </t>
  </si>
  <si>
    <t xml:space="preserve">Σύνολα L41.07: </t>
  </si>
  <si>
    <t xml:space="preserve">Σύνολα L41.09: </t>
  </si>
  <si>
    <t xml:space="preserve">Σύνολα L41.10: </t>
  </si>
  <si>
    <t>ΠΙΝΑΚΑΣ ΑΝΑΛΥΣΗΣ ΚΟΣΤΟΥΣ ΤΗΣ ΠΡΟΤΑΣΗΣ – ΧΡΟΝΟΔΙΑΓΡΑΜΜΑ</t>
  </si>
  <si>
    <t xml:space="preserve">Σύνολα L41.08: </t>
  </si>
  <si>
    <t>ΠΑΡΑΤΗΡΗΣΕΙΣ</t>
  </si>
  <si>
    <t>* Συμπληρώνονται τα κελιά με κίτρινο  χρώμα κατά περίπτωση.</t>
  </si>
  <si>
    <t xml:space="preserve">Σύμφωνα με την παρ. 6 του άρ. 9 της υπ' αρίθμ. 39443/11-02-2025 ΥΑ του υπουργού Αγροτικής Ανάπτυξης και Τροφίμων είναι επιλέξιμες οι δαπάνες για την απόκτηση των απαραίτητων για την πράξη εδαφικών εκτάσεων, εφ' όσον πληρούνται σωρευτικά οι ακόλουθοι όροι:
α) Η αξία της εδαφικής έκτασης πιστοποιείται από την αντικειμενική αξία της εδαφικής έκτασης, όπως αυτή προσδιορίζεται κατά περίπτωση από την αρμόδια Αρχή.
β) Η έκταση δεν ανήκει στο δημόσιο ή σε νομικό πρόσωπο του ευρύτερου δημόσιου τομέα.
γ) Η επιλέξιμη, για συνεισφορά από το ΕΓΤΑΑ, δαπάνη για αγορά μη οικοδομημένης και οικοδομημένης γης δεν υπερβαίνει το 10% των συνολικών επιλέξιμων δαπανών για την οικεία πράξη.
Σε περίπτωση απαλλοτριώσεων εφαρμόζονται οι όροι που αναφέρονται στις ανωτέρω περ. (α), (β) και (γ). Ως δαπάνη αγοράς νοείται η τιμή της αναγκαστικής απαλλοτρίωσης, η οποία καθορίζεται από τα αρμόδια δικαστήρια.
</t>
  </si>
  <si>
    <t>ΠΟΣΟ ΦΠΑ</t>
  </si>
  <si>
    <t>ΣΥΝΤΕΛΕΣΤΕΣ ΦΠΑ</t>
  </si>
  <si>
    <t xml:space="preserve"> ΚΑΘΑΡΟ ΠΟΣΟ</t>
  </si>
  <si>
    <t>ΦΠΑ (%)</t>
  </si>
  <si>
    <t>ΣΥΝΤ. ΦΠΑ ΑΠΟΚΤΗΣΗΣ ΓΗΣ</t>
  </si>
  <si>
    <t>Άλλο….</t>
  </si>
  <si>
    <t>ΕΙΔΟΣ ΔΑΠΑΝΗΣ 
(αναλυτική περιγραφή: Είδος, τύπος, τεχνικά χαρακτηριστικά)</t>
  </si>
  <si>
    <t xml:space="preserve">ΔΑΠΑΝΗ ΑΓΟΡΑΣ ΑΥΤΟΚΙΝΗΤΟΥ </t>
  </si>
  <si>
    <t>L41.08 ΟΡΓΑΝΩΣΗ ΠΟΛΙΤΙΣΤΙΚΩΝ ΔΡΩΜΕΝΩΝ
(συμπληρώνεται μόνο για πράξεις της υπο-παρεμβασης Π3-77-4.1-5.1 "Ενίσχυση πολιτιστικών ή αθλητικών εκδηλώσεων")</t>
  </si>
  <si>
    <t>ΚΑΤΗΓΟΡΙΑ ΔΑΠΑΝΗΣ</t>
  </si>
  <si>
    <t>ΓΕΝΙΚΟ ΣΥΝΟΛΟ</t>
  </si>
  <si>
    <t>ΠΕΡΙΓΡΑΦΗ ΕΡΓΑΣΙΑΣ</t>
  </si>
  <si>
    <t>ΣΤΟΙΧΕΙΑ ΠΑΡΑΣΤΑΤΙΚΟΥ</t>
  </si>
  <si>
    <t>ΣΤΟΙΧΕΙΑ ΕΞΟΦΛΗΣΗΣ</t>
  </si>
  <si>
    <t>Είδος παραστατικού</t>
  </si>
  <si>
    <t>Αρ. παραστατικού</t>
  </si>
  <si>
    <t>Ημ/νια έκδοσης</t>
  </si>
  <si>
    <t>Εκδότης</t>
  </si>
  <si>
    <t>Καθαρή Αξία</t>
  </si>
  <si>
    <t>Ποσό ΦΠΑ</t>
  </si>
  <si>
    <t>Σύνολο</t>
  </si>
  <si>
    <t>Ημερ/νία εξόφλησης</t>
  </si>
  <si>
    <t>Ποσό</t>
  </si>
  <si>
    <t>Τρόπος εξόφλησης</t>
  </si>
  <si>
    <t>ΠΙΝΑΚΑΣ ΑΝΑΔΡΟΜΙΚΩΝ ΔΑΠΑΝΩΝ</t>
  </si>
  <si>
    <t xml:space="preserve">Σύνολα ΑΝΑΔΡΟΜΙΚΩΝ ΔΑΠΑΝΩΝ: </t>
  </si>
  <si>
    <t>Έλεγχος Αναδρομικών Δαπανών:</t>
  </si>
  <si>
    <t>Ως έναρξη της περιόδου επιλεξιμότητας των δαπανών θεωρείται η 01.01.2023. Δεν είναι επιλέξιμες οι πράξεις, των οποίων το φυσικό αντικείμενο έχει ολοκληρωθεί πριν την υποβολή αίτησης στήριξης στην ΟΤΔ, ανεξάρτητα αν ο δυνητικός δικαιούχος έχει εκτελέσει ή όχι τις σχετικές πληρωμές. Στο πλαίσιο αυτό δεν είναι επιλέξιμες πράξεις που το υπολειπόμενο οικονομικό αντικείμενο ανέρχεται σε ποσοστό κάτω του 10% του αιτούμενου προυπολογισμού της αίτησης στήριξης. Επιπροσθέτως, για πράξεις που αφορούν σε ίδρυση δεν είναι επιλέξιμες οι πράξεις για τις οποίες έχει εκδοθεί η σχειτκή άδεια λειτουργίας ή άλλο αποδεικτικό όπου διαπιστώνεται η λειτουργία της επένδυσης.</t>
  </si>
  <si>
    <t xml:space="preserve">ΕΛΕΓΧΟΣ </t>
  </si>
  <si>
    <t xml:space="preserve">ΑΙΤΟΥΜΕΝΗ  ΔΗΜΟΣΙΑ ΔΑΠΑΝΗ </t>
  </si>
  <si>
    <t>Συμβόλαιο Αγοραπωλησίας</t>
  </si>
  <si>
    <t>Απόφαση Καθορισμού της τιμής Απαλλοτρίωσης</t>
  </si>
  <si>
    <t xml:space="preserve">*Συμπληρώνεται όλος ο πίνακας </t>
  </si>
  <si>
    <t>ΝΑΙ</t>
  </si>
  <si>
    <t>ΟΧΙ</t>
  </si>
  <si>
    <t>ΣΥΝΟΛΙΚΟ ΚΟΣΤΟΣ ΠΡΟΤΑΣΗΣ (ΕΠΙΛΕΞΙΜΗ ΔΗΜΟΣΙΑ ΔΑΠΑΝΗ ΚΑΙ ΙΔΙΩΤΙΚΗ ΣΥΜΜΕΤΟΧΗ</t>
  </si>
  <si>
    <r>
      <t>***Σε περίπτωση που περιλαμβάνονται αναδρομικές δαπάνες εκείνες συμπληρώνονται</t>
    </r>
    <r>
      <rPr>
        <b/>
        <u/>
        <sz val="11"/>
        <color theme="1"/>
        <rFont val="Calibri"/>
        <family val="2"/>
        <charset val="161"/>
        <scheme val="minor"/>
      </rPr>
      <t xml:space="preserve"> ΚΑΙ </t>
    </r>
    <r>
      <rPr>
        <sz val="11"/>
        <color theme="1"/>
        <rFont val="Calibri"/>
        <family val="2"/>
        <charset val="161"/>
        <scheme val="minor"/>
      </rPr>
      <t>στον ΠΙΝΑΚΑ ΑΝΑΔΡΟΜΙΚΩΝ ΔΑΠΑΝΩΝ</t>
    </r>
  </si>
  <si>
    <r>
      <t xml:space="preserve">***Επειδή πρόκειται για αναδρομικές δαπάνες, εκείνες συμπληρώνονται </t>
    </r>
    <r>
      <rPr>
        <b/>
        <u/>
        <sz val="11"/>
        <color theme="1"/>
        <rFont val="Calibri"/>
        <family val="2"/>
        <charset val="161"/>
        <scheme val="minor"/>
      </rPr>
      <t>ΚΑΙ</t>
    </r>
    <r>
      <rPr>
        <sz val="11"/>
        <color theme="1"/>
        <rFont val="Calibri"/>
        <family val="2"/>
        <charset val="161"/>
        <scheme val="minor"/>
      </rPr>
      <t xml:space="preserve"> στον ΠΙΝΑΚΑ ΑΝΑΔΡΟΜΙΚΩΝ ΔΑΠΑΝΩΝ</t>
    </r>
  </si>
  <si>
    <t>* Συμπληρώνονται μόνο τα κελιά με κίτρινο χρώμα εφόσον έχουν πραγματοποιηθεί τέτοιες δαπάνες και ο δικαιούχος επιθυμεί να αιτηθεί ποσό έως το μέγιστο επιλέξιμο.</t>
  </si>
  <si>
    <t>*Συμπληρώνονται τα κελιά με κίτρινο  χρώμα κατά περίπτωση κατά περίπτωση μόνο εφόσον προβλέπονται  αυτές οι δαπάνες  ή/και άλλες δαπάνες.</t>
  </si>
  <si>
    <r>
      <t>**Σε περίπτωση που περιλαμβάνονται αναδρομικές δαπάνες εκείνες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στον ΠΙΝΑΚΑ ΑΝΑΔΡΟΜΙΚΩΝ ΔΑΠΑΝΩΝ</t>
    </r>
  </si>
  <si>
    <t>**Να συνοδεύεται το παρόν φύλλο από Τεχνική περιγραφή &amp; αναλυτικές επιμετρήσεις εργασιών  με υπογραφή από αρμόδιο μηχανικό.</t>
  </si>
  <si>
    <t>Τεχνικη Στήριξη</t>
  </si>
  <si>
    <t>Έλεγχος</t>
  </si>
  <si>
    <t>ΑΠΟΚ</t>
  </si>
  <si>
    <t>ΚΩΔ. ΑΡΘΡΟΥ</t>
  </si>
  <si>
    <t>ΕΙΔΟΣ ΕΡΓΑΣΙΑΣ</t>
  </si>
  <si>
    <t>ΜΟΝΑΔΑ ΜΕΤΡΗΣΗΣ</t>
  </si>
  <si>
    <t>ΣΤΟΙΧΕΙΑ ΠΡΟΜΕΤΡΗΣΗΣ ΣΥΜΦΩΝΑ ΜΕ ΤΗΝ ΕΓΚΕΚΡΙΜΕΝΗ ΜΕΛΕΤΗ ΤΟΥ ΕΡΓΟΥ</t>
  </si>
  <si>
    <t>Ποσότητα</t>
  </si>
  <si>
    <t>Τιμή μονάδας</t>
  </si>
  <si>
    <t>Ποσό χωρίς ΦΠΑ</t>
  </si>
  <si>
    <t>Συνολικό ποσό</t>
  </si>
  <si>
    <t xml:space="preserve">Υποσύνολο  Α ομάδας εργασιών </t>
  </si>
  <si>
    <t>Υποσύνολο Β ομάδας εργασιών</t>
  </si>
  <si>
    <t>Υποσύνολο Γ ομάδας εργασιών</t>
  </si>
  <si>
    <t>ΣΥΝΟΛΟ (Α+Β+Γ+…..) μετά την έκπτωση</t>
  </si>
  <si>
    <t>ΓΕ &amp; ΟΕ 18%</t>
  </si>
  <si>
    <t>Μερικό Σύνολο</t>
  </si>
  <si>
    <t>Απρόβλεπτα 15%</t>
  </si>
  <si>
    <t>Πρόβλεψη απολογιστικών</t>
  </si>
  <si>
    <t>Πρόβλεψη αναθεώρησης</t>
  </si>
  <si>
    <t>Δαπάνη ΦΠΑ</t>
  </si>
  <si>
    <t>ΣΥΝΟΛΙΚΗ ΔΑΠΑΝΗ L41.01</t>
  </si>
  <si>
    <t>ΣΥΝΟΛΙΚΗ ΔΑΠΑΝΗ L41.02</t>
  </si>
  <si>
    <t>ΣΥΝΟΛΙΚΗ ΔΑΠΑΝΗ L41.03</t>
  </si>
  <si>
    <t>ΣΥΝΟΛΙΚΗ ΔΑΠΑΝΗ L41.04</t>
  </si>
  <si>
    <t>ΣΥΝΟΛΙΚΗ ΔΑΠΑΝΗ L41.10</t>
  </si>
  <si>
    <t>ΣΥΝΟΛΙΚΗ ΔΑΠΑΝΗ L41.07</t>
  </si>
  <si>
    <t>ΣΥΝΟΛΙΚΗ ΔΑΠΑΝΗ L41.08</t>
  </si>
  <si>
    <t>ΣΥΜΠΛΗΡΩΝΕΤΑΙ ΣΕ ΠΕΡΙΠΤΩΣΗ ΔΗΜΟΣΙΑΣ ΣΥΜΒΑΣΗΣ ΠΡΟΜΗΘΕΙΑΣ ΜΟΝΟ ΜΗΧΑΝΟΛΟΓΙΚΟΥ ΕΞΟΠΛΙΣΜΟΥ</t>
  </si>
  <si>
    <t xml:space="preserve">Α)Ενδεικτικά επιλέξιμες είναι οι δαπάνες όπως:
•Προβολής
•Μίσθωσης χώρου και εξοπλισμού και Οπτικοακουστικών μέσων
•Παραγωγής υλικού καταγραφής της εκδήλωσης. 
Β)Είναι απαιτούμενη η προσκόμιση Προσφορών
Γ)ΣΥΜΠΛΗΡΩΝΕΤΑΙ ΣΕ ΠΕΡΙΠΤΩΣΗ ΔΗΜΟΣΙΩΝ ΣΥΜΒΑΣΕΩΝ ΓΙΑ ΤΗΝ ΟΡΓΑΝΩΣΗ ΠΟΛΙΤΙΣΤΙΚΩΝ ΔΡΩΜΕΝΩΝ
</t>
  </si>
  <si>
    <t>Q2/2022</t>
  </si>
  <si>
    <t>ΧΡΟΝΟΔΙΑΓΡΑΜΜΑ κρισιμων σημειων</t>
  </si>
  <si>
    <t>ΦΟΡΕΑΣ ΥΛΟΠΟΙΗΣΗΣ ….........................</t>
  </si>
  <si>
    <t>ΧΡΟΝΟΔΙΑΓΡΑΜΜΑ ΕΚΤΕΛΕΣΗΣ ΕΡΓΟΥ</t>
  </si>
  <si>
    <t>ΠΡΟΚΥΡΗΞΗ</t>
  </si>
  <si>
    <t>ΥΠΟΓΡΑΦΗ ΔΗΜΟΣΙΑΣ ΣΥΜΒΑΣΗΣ</t>
  </si>
  <si>
    <t>ΚΑΤΑΣΚΕΥΑΣΤΙΚΑ ΤΜΗΜΑΤΑ</t>
  </si>
  <si>
    <t>ΠΑΡΑΛΑΒΗ ΠΡΟΜΗΘΕΙΑΣ</t>
  </si>
  <si>
    <t>ΠΑΡΑΛΑΒΗ ΥΠΗΡΕΣΙΑΣ</t>
  </si>
  <si>
    <t>ΔΙΟΡΓΑΝΩΣΗ ΔΡΟΜΕΝΩΝ</t>
  </si>
  <si>
    <t>Q2/2026</t>
  </si>
  <si>
    <t>Q4/2026</t>
  </si>
  <si>
    <t>Q1/2027</t>
  </si>
  <si>
    <t>Q2/2027</t>
  </si>
  <si>
    <t>Q3/2027</t>
  </si>
  <si>
    <t>Q4/2027</t>
  </si>
  <si>
    <t>Q1/2028</t>
  </si>
  <si>
    <t>Q2/2028</t>
  </si>
  <si>
    <t>Q3/2028</t>
  </si>
  <si>
    <t>Q4/2028</t>
  </si>
  <si>
    <t>* Τα παραπάνω κρίσιμα σημεία είναι ενδεικτικά. Παρακαλούμε όπως συμπληρωθούν ανάλογα με τη φύση του έργου.</t>
  </si>
  <si>
    <t xml:space="preserve">ΕΛΕΓΧΟΣ ΣΥΝΟΛΙΚΟΥ ΚΟΣΤΟΥΣ ΓΙΑ ΤΗΝ ΥΠΟΠΑΡΕΜΒΑΣΗ  Π3-77-4.1-5.1 </t>
  </si>
  <si>
    <t>Q1/2029</t>
  </si>
  <si>
    <t>Q2/2029</t>
  </si>
  <si>
    <t>Q3/2029</t>
  </si>
  <si>
    <t>Q4/2029</t>
  </si>
  <si>
    <t>** Σε περίπτωση πουθέλετε να εισάγετε γραμμές παρακαλούμε να γίνει στη γκρι γραμμή (Νο 7).</t>
  </si>
  <si>
    <t>ΣΥΜΠΛΗΡΩΝΕΤΑΙ ΜΟΝΟ ΣΕ ΠΕΡΙΠΤΩΣΗ ΔΗΜΟΣΙΑΣ ΣΥΜΒΑΣΗΣ ΠΡΟΜΗΘΕΙΑΣ ΕΞΟΠΛΙΣΜΟΥ ΑΠΕ</t>
  </si>
  <si>
    <t xml:space="preserve">Α)Ενδεικτικά Επιλέξιμες είναι οι δαπάνες:
1)Εξοπλισμός γραφείου
2)Οπτικοακουστικά μέσα 
Β)Είναι απαιτούμενη η προσκόμιση Προσφορών
Γ)ΣΥΜΠΛΗΡΩΝΕΤΑΙ ΜΟΝΟ ΣΕ ΠΕΡΙΠΤΩΣΗ ΔΗΜΟΣΙΑΣ ΣΥΜΒΑΣΗΣ ΠΡΟΜΗΘΕΙΑΣ ΛΟΙΠΟΥ ΕΞΟΠΛΙΣΜΟΥ
</t>
  </si>
  <si>
    <t xml:space="preserve">Α)Έως 4.000€ πλέον ΦΠΑ. 
Β)Δεν απαιτούνται προσφορές. 
Γ)ΣΥΜΠΛΗΡΩΝΕΤΑΙ  ΜΟΝΟ ΣΕ ΠΕΡΙΠΤΩΣΗ ΔΗΜΟΣΙΑΣ ΣΥΜΒΑΣΗΣ ΓΙΑ ΤΗΝ ΥΠΟΒΟΛΗ ΦΑΚΕΛΟΥ &amp; ΤΗΝ ΤΕΧΝΙΚΗ ΣΤΗΡΙΞΗ
</t>
  </si>
  <si>
    <t xml:space="preserve">
Α)Έως 30% του συνολικού αιτούμενου Π/Υ της πράξης, με εξαίρεση πράξεις κοινωνικού και περιβαλλοντικού χαρακτήρα.
Β)Είναι απαιτούμενη η Προσκόμιση Προσφορών.
Γ)ΣΥΜΠΛΗΡΩΝΕΤΑΙ  ΜΟΝΟ ΣΕ ΠΕΡΙΠΤΩΣΗ ΔΗΜΟΣΙΑΣ ΣΥΜΒΑΣΗΣ ΠΡΟΜΗΘΕΙΑΣ ΑΥΤΟΚΙΝΉΤΟΥ </t>
  </si>
  <si>
    <t>ΕΛΕΓΧΟΣ ΠΟΣΟΣΤΟΥ (12%) ΓΙΑ ΤΑ ΣΥΝΟΛΑ L41.07 ΚΑΙ L41.10</t>
  </si>
  <si>
    <r>
      <t>****Οι Αναδρομικές δαπάνες συμπληρώνονται</t>
    </r>
    <r>
      <rPr>
        <b/>
        <u/>
        <sz val="11"/>
        <color theme="1"/>
        <rFont val="Calibri"/>
        <family val="2"/>
        <charset val="161"/>
        <scheme val="minor"/>
      </rPr>
      <t xml:space="preserve"> ΚΑΙ</t>
    </r>
    <r>
      <rPr>
        <sz val="11"/>
        <color theme="1"/>
        <rFont val="Calibri"/>
        <family val="2"/>
        <charset val="161"/>
        <scheme val="minor"/>
      </rPr>
      <t xml:space="preserve"> στα αντίστοιχα φύλλα της κάθε Κατηγορίας. Για παράδειγμα για το Λοιπό εξοπλισμό L41.03 συμπληρώνουμε την αναδρομική δαπάνη και σε αυτόν το πίνακα και στον πίνακα του φύλλoυ εργασίας του παρόντος xcel με τίτλο " Δ_L41.03_ΛΟΙΠΟΣ ΕΞΟΠΛΙΣΜΟΣ"</t>
    </r>
  </si>
  <si>
    <t>*Συμπληρώνεται όλος ο πίνακας εκτός τη Δαπάνη ΦΠΑ και το Γενικό Σύνολο που συμπληρώνεται αυτόματα.</t>
  </si>
  <si>
    <t>****Σε περίπτωση πουθέλετε να εισάγετε γραμμές παρακαλούμε να γίνει στις γκρί γραμμές (Νο12 &amp; 24).</t>
  </si>
  <si>
    <t>****Σε περίπτωση πουθέλετε να εισάγετε γραμμές παρακαλούμε να γίνει στη γκρι γραμμή (Νο 8).</t>
  </si>
  <si>
    <t>*** Σε περίπτωση πουθέλετε να εισάγετε γραμμές παρακαλούμε να γίνει στις γκρι γραμμές (Νο 5 , 19 &amp; 30).</t>
  </si>
  <si>
    <t>** Σε περίπτωση πουθέλετε να εισάγετε γραμμές παρακαλούμε να γίνει στη γκρί γραμμή (Νο 9).</t>
  </si>
  <si>
    <t>(***) Για έργα που δεν εκτελούνται με διαδικασίες δημοσίων συμβάσεων εφαρμόζεται ο οδηγός απλοποιημένου κόστους κτηριακών κατασκευών</t>
  </si>
  <si>
    <t>***Σε περίπτωση πουθέλετε να εισάγετε γραμμές παρακαλούμε ναγίνει πάνω στη γκρί γραμμή Νο 12.</t>
  </si>
  <si>
    <t>ΟΜΑΔΑ ΤΟΠΙΚΗΣ ΔΡΑΣΗΣ  ΑΝΑΠΤΥΞΙΑΚΗ ΔΩΔΕΚΑΝΗΣΟΥ Αναπτυξιακή Ανώνυμη Εταιρεία Ο.Τ.Α. (ΑΝ.ΔΩ. Α.Ε.)
ΚΩΔΙΚΟΣ ΠΡΟΣΚΛΗΣΗΣ ΟΠΣΚΑΠ: Π3-77-4.1_EL_042_Δ_2026_1</t>
  </si>
  <si>
    <t>L41.04 ΕΞΟΠΛΙΣΜΟΣ ΑΠΕ
(Π3-77-4.1-3.1,Π3-77-4.1-3.2, Π3-77-4.1-4.2, Π3-77-4.1-5.2, Π3-77-4.1-6.1)</t>
  </si>
  <si>
    <t>L41.05  ΔΑΠΑΝΕΣ ΑΓΟΡΑΣ ΑΥΤΟΚΙΝΗΤΟΥ
(Π3-77-4.1-3.1,Π3-77-4.1-3.2, Π3-77-4.1-6.2)</t>
  </si>
  <si>
    <t>ΟΜΑΔΑ ΤΟΠΙΚΗΣ ΔΡΑΣΗΣ  ΑΝΑΠΤΥΞΙΑΚΗ ΔΩΔΕΚΑΝΗΣΟΥ Αναπτυξιακή Ανώνυμη Εταιρεία Ο.Τ.Α. (ΑΝ.ΔΩ. Α.Ε.)</t>
  </si>
  <si>
    <r>
      <t xml:space="preserve">Α) Οι Δαπάνες Προβολής και προώθησης, μαζί με τις δαπάνες για την έκδοση της οικοδομιής άδειας και λοιπές μελέτες
για την εκτέλεση του έργου μπορούν να είναι έως 12%  του προτεινόμενου προϋπολογισμού της πράξης πλέον του ΦΠΑ.
Β)Ανά Υποπαρέμβαση στην κατηγορία L 41.10 για τις λοιπές μελέτες ενδεικτικά επιλέξιμες είναι οι δαπάνες όπως:
1)Για τις υποπαρεμβάσεις </t>
    </r>
    <r>
      <rPr>
        <b/>
        <sz val="11"/>
        <color theme="1"/>
        <rFont val="Calibri"/>
        <family val="2"/>
        <charset val="161"/>
        <scheme val="minor"/>
      </rPr>
      <t>Π3-77-4.1-3.1</t>
    </r>
    <r>
      <rPr>
        <sz val="11"/>
        <color theme="1"/>
        <rFont val="Calibri"/>
        <family val="2"/>
        <charset val="161"/>
        <scheme val="minor"/>
      </rPr>
      <t xml:space="preserve"> και </t>
    </r>
    <r>
      <rPr>
        <b/>
        <sz val="11"/>
        <color theme="1"/>
        <rFont val="Calibri"/>
        <family val="2"/>
        <charset val="161"/>
        <scheme val="minor"/>
      </rPr>
      <t>Π3-77-4.1-3.2</t>
    </r>
    <r>
      <rPr>
        <sz val="11"/>
        <color theme="1"/>
        <rFont val="Calibri"/>
        <family val="2"/>
        <charset val="161"/>
        <scheme val="minor"/>
      </rPr>
      <t xml:space="preserve">  : 
•Μελέτες εφαρμογής και πιστοποίησης συστημάτων ποιότητας
2)Για την υποπαρέμβαση </t>
    </r>
    <r>
      <rPr>
        <b/>
        <sz val="11"/>
        <color theme="1"/>
        <rFont val="Calibri"/>
        <family val="2"/>
        <charset val="161"/>
        <scheme val="minor"/>
      </rPr>
      <t>Π3-77-4.1-4.2</t>
    </r>
    <r>
      <rPr>
        <sz val="11"/>
        <color theme="1"/>
        <rFont val="Calibri"/>
        <family val="2"/>
        <charset val="161"/>
        <scheme val="minor"/>
      </rPr>
      <t xml:space="preserve">:
•Μελέτες εφαρμογής και πιστοποίησης συστημάτων ποιότητας
3)Για την υποπαρέμβαση </t>
    </r>
    <r>
      <rPr>
        <b/>
        <sz val="11"/>
        <color theme="1"/>
        <rFont val="Calibri"/>
        <family val="2"/>
        <charset val="161"/>
        <scheme val="minor"/>
      </rPr>
      <t>Π3-77-4.1-5.2</t>
    </r>
    <r>
      <rPr>
        <sz val="11"/>
        <color theme="1"/>
        <rFont val="Calibri"/>
        <family val="2"/>
        <charset val="161"/>
        <scheme val="minor"/>
      </rPr>
      <t xml:space="preserve">:
•Μελέτες εφαρμογής και πιστοποίησης συστημάτων ποιότητας
•Έρευνες, καταγραφή πολιτιστικών, ιστορικών και λαογραφικών στοιχείων 
4)Για την υποπαρέμβαση </t>
    </r>
    <r>
      <rPr>
        <b/>
        <sz val="11"/>
        <color theme="1"/>
        <rFont val="Calibri"/>
        <family val="2"/>
        <charset val="161"/>
        <scheme val="minor"/>
      </rPr>
      <t>Π3-77-4.1-6.1</t>
    </r>
    <r>
      <rPr>
        <sz val="11"/>
        <color theme="1"/>
        <rFont val="Calibri"/>
        <family val="2"/>
        <charset val="161"/>
        <scheme val="minor"/>
      </rPr>
      <t>:
•Μελέτη / καταγραφή στοιχείων του φυσικού περιβάλλοντος
Γ) Δεν απαιτούνται προσφορές. 
Δ)ΣΥΜΠΛΗΡΩΝΕΤΑΙ ΣΕ ΠΕΡΙΠΤΩΣΗ ΔΗΜΟΣΙΑΣ ΣΥΜΒΑΣΗΣ ΜΟΝΟ ΓΙΑ ΔΗΜΟΣΙΑ ΣΥΜΒΑΣΗ ΥΠΗΡΕΣΙΩΝ ΓΙΑ ΣΥΝΤΑΞΗ ΜΕΛΕΤΩΝ</t>
    </r>
  </si>
  <si>
    <r>
      <t xml:space="preserve">** Σε περίπτωση αναδρομικών δαπανών, εκείνες συμπληρώνονται </t>
    </r>
    <r>
      <rPr>
        <b/>
        <u/>
        <sz val="10"/>
        <rFont val="Calibri"/>
        <family val="2"/>
        <charset val="161"/>
        <scheme val="minor"/>
      </rPr>
      <t>ΚΑΙ</t>
    </r>
    <r>
      <rPr>
        <sz val="10"/>
        <rFont val="Calibri"/>
        <family val="2"/>
        <charset val="161"/>
        <scheme val="minor"/>
      </rPr>
      <t xml:space="preserve"> στον ΠΙΝΑΚΑ ΑΝΑΔΡΟΜΙΚΩΝ ΔΑΠΑΝΩΝ</t>
    </r>
  </si>
  <si>
    <t>Q3/2026</t>
  </si>
  <si>
    <t>** Στην κατηγορία Δαπάνης χρησιμοποιείται η αντίστοιχη κωδικοποίηση. Για παράδειγμα για το Λοιπό ΕξοπλIσμό τo L41.03.</t>
  </si>
  <si>
    <t>L41.02  ΜΗΧΑΝΟΛΟΓΙΚΟΣ ΕΞΟΠΛΙΣΜΟΣ
(Π3-77-4.1-3.1,Π3-77-4.1-3.2, Π3-77-4.1-4.2, Π3-77-4.1-5.2, Π3-77-4.1-6.1)</t>
  </si>
  <si>
    <t xml:space="preserve">L41.03  ΛΟΙΠΟΣ ΕΞΟΠΛΙΣΜΟΣ 
(Π3-77-4.1-3.1, Π3-77-4.1-3.2, Π3-77-4.1-4.2, Π3-77-4.1-5.2, Π3-77-4.1-6.1, Π3-77-4.1-6.2)
</t>
  </si>
  <si>
    <t>L41.06  ΔΑΠΑΝΕΣ ΥΠΟΒΟΛΗΣ ΦΑΚΕΛΟΥ ΚΑΙ ΤΕΧΝΙΚΗΣ ΣΤΗΡΙΞΗΣ ΓΙΑ ΤΗΝ ΥΛΟΠΟΙΗΣΗ ΤΟΥ ΕΡΓΟΥ
(Π3-77-4.1-3.1, Π3-77-4.1-3.2, Π3-77-4.1-4.2, Π3-77-4.1-5.1, Π3-77-4.1-5.2, Π3-77-4.1-6.1, Π3-77-4.1-6.2)</t>
  </si>
  <si>
    <t>L41.07  ΔΑΠΑΝΕΣ ΕΝΗΜΕΡΩΣΗΣ ΠΡΟΒΟΛΗΣ
(Π3-77-4.1-3.1, Π3-77-4.1-3.2, Π3-77-4.1-4.2, Π3-77-4.1-5.2, Π3-77-4.1-6.1, Π3-77-4.1-6.2)</t>
  </si>
  <si>
    <t>L41.09 ΔΑΠΑΝΕΣ ΓΙΑ ΑΠΟΚΤΗΣΗ ΓΗΣ
(Π3-77-4.1-3.1, Π3-77-4.1-3.2, Π3-77-4.1-4.2, Π3-77-4.1-5.2)</t>
  </si>
  <si>
    <t>L41.10  ΜΕΛΕΤΕΣ ΓΙΑ ΕΚΔΟΣΗ ΟΙΚ. ΑΔΕΙΑΣ ΚΑΙ ΛΟΙΠΕΣ ΜΕΛΕΤΕΣ ΠΟΥ ΣΧΕΤΙΖΟΝΤΑΙ ΜΕ ΤΗΝ ΕΚΤΕΛΕΣΗ ΤΟΥ ΕΡΓΟΥ 
(Π3-77-4.1-3.1, Π3-77-4.1-3.2, Π3-77-4.1-4.2,  Π3-77-4.1-5.2, Π3-77-4.1-6.1, Π3-77-4.1-6.2)</t>
  </si>
  <si>
    <r>
      <t>Α) Οι Δαπάνες για την έκδοση της οικοδομιής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
Β)Ανά Υποπαρέμβαση στην κατηγορία L 41.07 ενδεικτικά επιλέξιμες είναι οι δαπάνες όπως:
1)Για την υποπαρέμβαση</t>
    </r>
    <r>
      <rPr>
        <b/>
        <sz val="11"/>
        <color theme="1"/>
        <rFont val="Calibri"/>
        <family val="2"/>
        <charset val="161"/>
        <scheme val="minor"/>
      </rPr>
      <t xml:space="preserve"> Π3-77-4.1-3.1</t>
    </r>
    <r>
      <rPr>
        <sz val="11"/>
        <color theme="1"/>
        <rFont val="Calibri"/>
        <family val="2"/>
        <charset val="161"/>
        <scheme val="minor"/>
      </rPr>
      <t xml:space="preserve">: 
•Δημιουργία Ιστοσελίδας, 
•Δαπάνες Προβολής,
•Ανάπτυξη Λογισμικού  
2)Για την υποπαρέμβαση </t>
    </r>
    <r>
      <rPr>
        <b/>
        <sz val="11"/>
        <color theme="1"/>
        <rFont val="Calibri"/>
        <family val="2"/>
        <charset val="161"/>
        <scheme val="minor"/>
      </rPr>
      <t>Π3-77-4.1-3.2</t>
    </r>
    <r>
      <rPr>
        <sz val="11"/>
        <color theme="1"/>
        <rFont val="Calibri"/>
        <family val="2"/>
        <charset val="161"/>
        <scheme val="minor"/>
      </rPr>
      <t xml:space="preserve">:                                                                                                                                                                •Δημιουργία Ιστοσελίδας, 
•Δαπάνες Προβολής,
•Ανάπτυξη Λογισμικού                                                                                                                                                                                  •Ημερίδες/εργαστήρια ενημέρωσης και εκπαίδευσης των ωφελούμενων                                                                                                                             3)Για την υποπαρέμβαση </t>
    </r>
    <r>
      <rPr>
        <b/>
        <sz val="11"/>
        <color theme="1"/>
        <rFont val="Calibri"/>
        <family val="2"/>
        <charset val="161"/>
        <scheme val="minor"/>
      </rPr>
      <t>Π3-77-4.1-4.2</t>
    </r>
    <r>
      <rPr>
        <sz val="11"/>
        <color theme="1"/>
        <rFont val="Calibri"/>
        <family val="2"/>
        <charset val="161"/>
        <scheme val="minor"/>
      </rPr>
      <t xml:space="preserve">: 
•Δημιουργία Ιστοσελίδας, 
•Δαπάνες Προβολής,
•Ανάπτυξη Λογισμικού 
4)Για την υποπαρέμβαση </t>
    </r>
    <r>
      <rPr>
        <b/>
        <sz val="11"/>
        <color theme="1"/>
        <rFont val="Calibri"/>
        <family val="2"/>
        <charset val="161"/>
        <scheme val="minor"/>
      </rPr>
      <t>Π3-77-4.1-5.2</t>
    </r>
    <r>
      <rPr>
        <sz val="11"/>
        <color theme="1"/>
        <rFont val="Calibri"/>
        <family val="2"/>
        <charset val="161"/>
        <scheme val="minor"/>
      </rPr>
      <t xml:space="preserve">: 
•Δημιουργία Ιστοσελίδας, 
•Δαπάνες Ενημέρωσης- Προβολής, 
•Ανάπτυξη Λογισμικού, 
•Δημιουργία Ντοκυμαντέρ
5)Για την υποπαρέμβαση </t>
    </r>
    <r>
      <rPr>
        <b/>
        <sz val="11"/>
        <color theme="1"/>
        <rFont val="Calibri"/>
        <family val="2"/>
        <charset val="161"/>
        <scheme val="minor"/>
      </rPr>
      <t xml:space="preserve">Π3-77-4.1-6.1: </t>
    </r>
    <r>
      <rPr>
        <sz val="11"/>
        <color theme="1"/>
        <rFont val="Calibri"/>
        <family val="2"/>
        <charset val="161"/>
        <scheme val="minor"/>
      </rPr>
      <t xml:space="preserve">
•Δαπάνες Ενημέρωσης- Προβολής, 
•Ανάπτυξη Λογισμικού, 
•Ημερίδες/εργαστήρια προβολής φυσικού περιβάλλοντος.                                                                                                                                                 6)Για την υποπαρέμβαση </t>
    </r>
    <r>
      <rPr>
        <b/>
        <sz val="11"/>
        <color theme="1"/>
        <rFont val="Calibri"/>
        <family val="2"/>
        <charset val="161"/>
        <scheme val="minor"/>
      </rPr>
      <t xml:space="preserve">Π3-77-4.1-6.2: </t>
    </r>
    <r>
      <rPr>
        <sz val="11"/>
        <color theme="1"/>
        <rFont val="Calibri"/>
        <family val="2"/>
        <charset val="161"/>
        <scheme val="minor"/>
      </rPr>
      <t xml:space="preserve">                                                                                                                                                                                  •Δαπάνη ημερίδων περιβαλλοντικής ενημέρωσης και αντιμετώπισης των κινδύνων από φυσικές καταστροφές,                                                •Ανάπτυξη Λογισμικού,                                                                                                                                                                                              •Δαπάνες σχεδιασμού και παραγωγής υλικού για το φυσικό περιβάλλον και αντιμετώπιση των κινδύνων από φυσικές καταστροφές                          Γ) Είναι απαιτούμενη η Προσκόμιση Προσφορών.                                                                                                                                                                                            Δ)ΣΥΜΠΛΗΡΩΝΕΤΑΙ  ΜΟΝΟ ΣΕ ΠΕΡΙΠΤΩΣΗ ΔΗΜΟΣΙΑΣ ΣΥΜΒΑΣΗΣ ΓΙΑ ΤΗΝ ΥΠΟΒΟΛΗ ΦΑΚΕΛΟΥ &amp; ΤΗΝ ΤΕΧΝΙΚΗ ΣΤΗΡΙΞΗ</t>
    </r>
  </si>
  <si>
    <t>ΕΛΕΓΧΟΣ ΣΥΝΟΛΙΚΟΥ ΚΟΣΤΟΥΣ ΓΙΑ ΤΙΣ ΥΠΟΠΑΡΕΜΒΑΣΕΙΣ Π3-77-4.1-3.1, Π3-77-4.1-3.2, Π3-77-4.1-4.2, Π3-77-4.1-5.2, Π3-77-4.1-6.1, Π3-77-4.1-6.2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</si>
</sst>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34"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name val="Calibri"/>
      <family val="2"/>
      <charset val="161"/>
    </font>
    <font>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b/>
      <sz val="10"/>
      <name val="Calibri"/>
      <family val="2"/>
      <charset val="161"/>
      <scheme val="minor"/>
    </font>
    <font>
      <sz val="10"/>
      <name val="Arial Greek"/>
      <charset val="161"/>
    </font>
    <font>
      <sz val="10"/>
      <name val="Calibri"/>
      <family val="2"/>
      <charset val="161"/>
      <scheme val="minor"/>
    </font>
    <font>
      <b/>
      <sz val="12"/>
      <name val="Calibri"/>
      <family val="2"/>
      <charset val="161"/>
      <scheme val="minor"/>
    </font>
    <font>
      <b/>
      <sz val="14"/>
      <name val="Calibri"/>
      <family val="2"/>
      <charset val="161"/>
      <scheme val="minor"/>
    </font>
    <font>
      <sz val="11"/>
      <name val="Calibri"/>
      <family val="2"/>
      <charset val="161"/>
      <scheme val="minor"/>
    </font>
    <font>
      <i/>
      <sz val="11"/>
      <color theme="1"/>
      <name val="Calibri"/>
      <family val="2"/>
      <charset val="161"/>
      <scheme val="minor"/>
    </font>
    <font>
      <sz val="10"/>
      <color rgb="FF000000"/>
      <name val="Calibri"/>
      <family val="2"/>
      <charset val="161"/>
      <scheme val="minor"/>
    </font>
    <font>
      <b/>
      <sz val="12"/>
      <color theme="1"/>
      <name val="Calibri"/>
      <family val="2"/>
      <charset val="161"/>
      <scheme val="minor"/>
    </font>
    <font>
      <b/>
      <sz val="14"/>
      <color theme="1"/>
      <name val="Calibri"/>
      <family val="2"/>
      <charset val="161"/>
      <scheme val="minor"/>
    </font>
    <font>
      <sz val="8"/>
      <color rgb="FF00000A"/>
      <name val="Arial"/>
      <family val="2"/>
      <charset val="161"/>
    </font>
    <font>
      <sz val="8"/>
      <name val="Arial"/>
      <family val="2"/>
      <charset val="161"/>
    </font>
    <font>
      <b/>
      <u/>
      <sz val="11"/>
      <color theme="1"/>
      <name val="Calibri"/>
      <family val="2"/>
      <charset val="161"/>
      <scheme val="minor"/>
    </font>
    <font>
      <b/>
      <sz val="9"/>
      <color theme="1"/>
      <name val="Calibri"/>
      <family val="2"/>
      <charset val="161"/>
      <scheme val="minor"/>
    </font>
    <font>
      <sz val="10"/>
      <color theme="1"/>
      <name val="Calibri"/>
      <family val="2"/>
      <scheme val="minor"/>
    </font>
    <font>
      <sz val="9"/>
      <name val="Calibri"/>
      <family val="2"/>
      <scheme val="minor"/>
    </font>
    <font>
      <sz val="9"/>
      <name val="Calibri"/>
      <family val="2"/>
      <charset val="161"/>
      <scheme val="minor"/>
    </font>
    <font>
      <sz val="9"/>
      <color theme="1"/>
      <name val="Calibri"/>
      <family val="2"/>
      <charset val="161"/>
      <scheme val="minor"/>
    </font>
    <font>
      <b/>
      <sz val="8"/>
      <name val="Calibri"/>
      <family val="2"/>
      <charset val="161"/>
      <scheme val="minor"/>
    </font>
    <font>
      <b/>
      <u/>
      <sz val="10"/>
      <name val="Calibri"/>
      <family val="2"/>
      <charset val="161"/>
      <scheme val="minor"/>
    </font>
  </fonts>
  <fills count="17">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BF95DF"/>
        <bgColor indexed="64"/>
      </patternFill>
    </fill>
    <fill>
      <patternFill patternType="solid">
        <fgColor rgb="FFFFFF0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style="double">
        <color auto="1"/>
      </top>
      <bottom style="double">
        <color auto="1"/>
      </bottom>
      <diagonal/>
    </border>
    <border>
      <left style="thin">
        <color indexed="64"/>
      </left>
      <right style="thin">
        <color indexed="64"/>
      </right>
      <top style="double">
        <color auto="1"/>
      </top>
      <bottom style="thin">
        <color indexed="64"/>
      </bottom>
      <diagonal/>
    </border>
    <border>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5" fillId="0" borderId="0"/>
    <xf numFmtId="0" fontId="15" fillId="0" borderId="0"/>
  </cellStyleXfs>
  <cellXfs count="363">
    <xf numFmtId="0" fontId="0" fillId="0" borderId="0" xfId="0"/>
    <xf numFmtId="0" fontId="0" fillId="0" borderId="0" xfId="0" applyAlignment="1">
      <alignment vertical="center"/>
    </xf>
    <xf numFmtId="0" fontId="0" fillId="0" borderId="0" xfId="0" applyProtection="1">
      <protection locked="0"/>
    </xf>
    <xf numFmtId="0" fontId="0" fillId="0" borderId="9" xfId="0" applyBorder="1" applyAlignment="1" applyProtection="1">
      <alignment horizontal="center" vertical="center" wrapText="1"/>
      <protection locked="0"/>
    </xf>
    <xf numFmtId="0" fontId="12" fillId="8" borderId="1" xfId="0"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4" fontId="0" fillId="8" borderId="1" xfId="1" applyNumberFormat="1" applyFont="1" applyFill="1" applyBorder="1" applyAlignment="1" applyProtection="1">
      <alignment horizontal="center" vertical="center" wrapText="1"/>
      <protection locked="0"/>
    </xf>
    <xf numFmtId="4" fontId="0" fillId="8" borderId="1" xfId="0" applyNumberFormat="1" applyFill="1" applyBorder="1" applyAlignment="1" applyProtection="1">
      <alignment horizontal="center" vertical="center" wrapText="1"/>
      <protection locked="0"/>
    </xf>
    <xf numFmtId="0" fontId="0" fillId="0" borderId="0" xfId="0" applyAlignment="1" applyProtection="1">
      <alignment vertical="center"/>
      <protection locked="0"/>
    </xf>
    <xf numFmtId="0" fontId="4" fillId="0" borderId="9" xfId="0" applyFont="1" applyBorder="1" applyAlignment="1" applyProtection="1">
      <alignment horizontal="center" vertical="center" wrapText="1"/>
      <protection locked="0"/>
    </xf>
    <xf numFmtId="4" fontId="12" fillId="0" borderId="1" xfId="0" applyNumberFormat="1" applyFont="1" applyBorder="1" applyAlignment="1" applyProtection="1">
      <alignment horizontal="center" vertical="center" wrapText="1"/>
      <protection locked="0"/>
    </xf>
    <xf numFmtId="4" fontId="12" fillId="8" borderId="1" xfId="0" applyNumberFormat="1" applyFont="1" applyFill="1" applyBorder="1" applyAlignment="1" applyProtection="1">
      <alignment horizontal="center" vertical="center" wrapText="1"/>
      <protection locked="0"/>
    </xf>
    <xf numFmtId="0" fontId="0" fillId="8" borderId="1" xfId="0" applyFill="1" applyBorder="1" applyAlignment="1" applyProtection="1">
      <alignment vertical="center" wrapText="1"/>
      <protection locked="0"/>
    </xf>
    <xf numFmtId="4" fontId="21" fillId="8" borderId="1" xfId="0" applyNumberFormat="1" applyFont="1" applyFill="1" applyBorder="1" applyAlignment="1" applyProtection="1">
      <alignment horizontal="center" vertical="center" wrapText="1"/>
      <protection locked="0"/>
    </xf>
    <xf numFmtId="0" fontId="31" fillId="0" borderId="1" xfId="0" applyFont="1" applyBorder="1"/>
    <xf numFmtId="0" fontId="27" fillId="8" borderId="1" xfId="0" applyFont="1" applyFill="1" applyBorder="1" applyAlignment="1">
      <alignment horizontal="center" wrapText="1"/>
    </xf>
    <xf numFmtId="0" fontId="30" fillId="0" borderId="1" xfId="0" applyFont="1" applyBorder="1" applyAlignment="1">
      <alignment horizontal="left" vertical="center" wrapText="1"/>
    </xf>
    <xf numFmtId="0" fontId="31" fillId="15" borderId="1" xfId="0" applyFont="1" applyFill="1" applyBorder="1"/>
    <xf numFmtId="17" fontId="29" fillId="14" borderId="1" xfId="0" applyNumberFormat="1" applyFont="1" applyFill="1" applyBorder="1" applyAlignment="1">
      <alignment vertical="center" textRotation="90"/>
    </xf>
    <xf numFmtId="0" fontId="0" fillId="0" borderId="1" xfId="0" applyBorder="1"/>
    <xf numFmtId="4" fontId="2" fillId="8" borderId="1" xfId="0" applyNumberFormat="1" applyFont="1" applyFill="1" applyBorder="1" applyAlignment="1" applyProtection="1">
      <alignment vertical="center" wrapText="1"/>
      <protection locked="0"/>
    </xf>
    <xf numFmtId="10" fontId="0" fillId="8" borderId="1" xfId="0" applyNumberFormat="1" applyFill="1" applyBorder="1" applyAlignment="1" applyProtection="1">
      <alignment vertical="center" wrapText="1"/>
      <protection locked="0"/>
    </xf>
    <xf numFmtId="4" fontId="0" fillId="8" borderId="28" xfId="0" applyNumberFormat="1" applyFill="1" applyBorder="1" applyAlignment="1" applyProtection="1">
      <alignment vertical="center" wrapText="1"/>
      <protection locked="0"/>
    </xf>
    <xf numFmtId="4" fontId="2" fillId="8" borderId="4" xfId="0" applyNumberFormat="1" applyFont="1" applyFill="1" applyBorder="1" applyAlignment="1" applyProtection="1">
      <alignment vertical="center" wrapText="1"/>
      <protection locked="0"/>
    </xf>
    <xf numFmtId="0" fontId="6" fillId="11" borderId="1" xfId="0" applyFont="1" applyFill="1" applyBorder="1" applyAlignment="1">
      <alignment vertical="center" wrapText="1"/>
    </xf>
    <xf numFmtId="0" fontId="6" fillId="11" borderId="28" xfId="0" applyFont="1" applyFill="1" applyBorder="1" applyAlignment="1">
      <alignment vertical="center" wrapText="1"/>
    </xf>
    <xf numFmtId="4" fontId="0" fillId="11" borderId="47" xfId="0" applyNumberFormat="1" applyFill="1" applyBorder="1" applyAlignment="1">
      <alignment vertical="center" wrapText="1"/>
    </xf>
    <xf numFmtId="4" fontId="2" fillId="5" borderId="57" xfId="0" applyNumberFormat="1" applyFont="1" applyFill="1" applyBorder="1" applyAlignment="1">
      <alignment vertical="center" wrapText="1"/>
    </xf>
    <xf numFmtId="4" fontId="2" fillId="5" borderId="58" xfId="0" applyNumberFormat="1" applyFont="1" applyFill="1" applyBorder="1" applyAlignment="1">
      <alignment vertical="center" wrapText="1"/>
    </xf>
    <xf numFmtId="4" fontId="22" fillId="9" borderId="60" xfId="0" applyNumberFormat="1" applyFont="1" applyFill="1" applyBorder="1" applyAlignment="1">
      <alignment vertical="center" wrapText="1"/>
    </xf>
    <xf numFmtId="0" fontId="0" fillId="0" borderId="42" xfId="0" applyBorder="1" applyAlignment="1" applyProtection="1">
      <alignment vertical="center" wrapText="1"/>
      <protection locked="0"/>
    </xf>
    <xf numFmtId="0" fontId="0" fillId="10" borderId="10" xfId="0" applyFill="1" applyBorder="1" applyAlignment="1" applyProtection="1">
      <alignment vertical="center" wrapText="1"/>
      <protection locked="0"/>
    </xf>
    <xf numFmtId="4" fontId="0" fillId="5" borderId="14" xfId="0" applyNumberFormat="1" applyFill="1" applyBorder="1" applyAlignment="1">
      <alignment vertical="center" wrapText="1"/>
    </xf>
    <xf numFmtId="4" fontId="0" fillId="9" borderId="14" xfId="0" applyNumberFormat="1" applyFill="1" applyBorder="1" applyAlignment="1">
      <alignment vertical="center" wrapText="1"/>
    </xf>
    <xf numFmtId="0" fontId="4" fillId="0" borderId="38" xfId="0" applyFont="1" applyBorder="1" applyAlignment="1" applyProtection="1">
      <alignment horizontal="center" vertical="center" wrapText="1"/>
      <protection locked="0"/>
    </xf>
    <xf numFmtId="0" fontId="0" fillId="8" borderId="4" xfId="0" applyFill="1" applyBorder="1" applyAlignment="1" applyProtection="1">
      <alignment vertical="center" wrapText="1"/>
      <protection locked="0"/>
    </xf>
    <xf numFmtId="4" fontId="12" fillId="8" borderId="4" xfId="0" applyNumberFormat="1" applyFont="1" applyFill="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locked="0"/>
    </xf>
    <xf numFmtId="4" fontId="0" fillId="8" borderId="4" xfId="1" applyNumberFormat="1"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4" fontId="0" fillId="0" borderId="0" xfId="0" applyNumberFormat="1" applyAlignment="1">
      <alignment vertical="center"/>
    </xf>
    <xf numFmtId="4" fontId="0" fillId="8" borderId="16" xfId="0" applyNumberFormat="1" applyFill="1" applyBorder="1" applyAlignment="1" applyProtection="1">
      <alignment horizontal="center" vertical="center" wrapText="1"/>
      <protection locked="0"/>
    </xf>
    <xf numFmtId="4" fontId="0" fillId="8" borderId="6" xfId="0" applyNumberFormat="1" applyFill="1" applyBorder="1" applyAlignment="1" applyProtection="1">
      <alignment horizontal="center" vertical="center" wrapText="1"/>
      <protection locked="0"/>
    </xf>
    <xf numFmtId="0" fontId="4" fillId="10" borderId="9" xfId="0" applyFont="1" applyFill="1" applyBorder="1" applyAlignment="1" applyProtection="1">
      <alignment vertical="center" wrapText="1"/>
      <protection locked="0"/>
    </xf>
    <xf numFmtId="0" fontId="4" fillId="10" borderId="1" xfId="0" applyFont="1" applyFill="1" applyBorder="1" applyAlignment="1" applyProtection="1">
      <alignment vertical="center" wrapText="1"/>
      <protection locked="0"/>
    </xf>
    <xf numFmtId="0" fontId="4" fillId="10" borderId="1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0" fillId="10" borderId="47" xfId="0" applyFill="1" applyBorder="1" applyAlignment="1" applyProtection="1">
      <alignment horizontal="center" vertical="center"/>
      <protection locked="0"/>
    </xf>
    <xf numFmtId="4" fontId="0" fillId="8" borderId="18" xfId="0" applyNumberFormat="1" applyFill="1" applyBorder="1" applyAlignment="1" applyProtection="1">
      <alignment horizontal="center" vertical="center" wrapText="1"/>
      <protection locked="0"/>
    </xf>
    <xf numFmtId="4" fontId="0" fillId="8" borderId="1" xfId="0" applyNumberFormat="1" applyFill="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0" fillId="0" borderId="33" xfId="0" applyBorder="1" applyAlignment="1" applyProtection="1">
      <alignment vertical="center" wrapText="1"/>
      <protection locked="0"/>
    </xf>
    <xf numFmtId="4" fontId="0" fillId="10" borderId="9" xfId="0" applyNumberFormat="1" applyFill="1" applyBorder="1" applyAlignment="1" applyProtection="1">
      <alignment vertical="center" wrapText="1"/>
      <protection locked="0"/>
    </xf>
    <xf numFmtId="4" fontId="0" fillId="10" borderId="1" xfId="0" applyNumberFormat="1" applyFill="1" applyBorder="1" applyAlignment="1" applyProtection="1">
      <alignment vertical="center" wrapText="1"/>
      <protection locked="0"/>
    </xf>
    <xf numFmtId="4" fontId="0" fillId="10" borderId="10" xfId="0" applyNumberFormat="1" applyFill="1" applyBorder="1" applyAlignment="1" applyProtection="1">
      <alignment vertical="center" wrapText="1"/>
      <protection locked="0"/>
    </xf>
    <xf numFmtId="0" fontId="0" fillId="10" borderId="9" xfId="0" applyFill="1" applyBorder="1" applyAlignment="1" applyProtection="1">
      <alignment vertical="center" wrapText="1"/>
      <protection locked="0"/>
    </xf>
    <xf numFmtId="0" fontId="0" fillId="10" borderId="1" xfId="0" applyFill="1" applyBorder="1" applyAlignment="1" applyProtection="1">
      <alignment vertical="center" wrapText="1"/>
      <protection locked="0"/>
    </xf>
    <xf numFmtId="0" fontId="0" fillId="13" borderId="35" xfId="0" applyFill="1" applyBorder="1" applyAlignment="1">
      <alignment horizontal="left" vertical="center" wrapText="1"/>
    </xf>
    <xf numFmtId="0" fontId="0" fillId="10" borderId="40" xfId="0" applyFill="1" applyBorder="1" applyAlignment="1" applyProtection="1">
      <alignment vertical="center" wrapText="1"/>
      <protection locked="0"/>
    </xf>
    <xf numFmtId="0" fontId="1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4" fontId="0" fillId="0" borderId="0" xfId="0" applyNumberFormat="1" applyAlignment="1" applyProtection="1">
      <alignment vertical="center"/>
      <protection locked="0"/>
    </xf>
    <xf numFmtId="0" fontId="0" fillId="0" borderId="0" xfId="0" applyAlignment="1" applyProtection="1">
      <alignment horizontal="left" vertical="center"/>
      <protection locked="0"/>
    </xf>
    <xf numFmtId="4" fontId="0" fillId="0" borderId="0" xfId="0" applyNumberFormat="1" applyAlignment="1" applyProtection="1">
      <alignment horizontal="left" vertical="center"/>
      <protection locked="0"/>
    </xf>
    <xf numFmtId="0" fontId="0" fillId="0" borderId="1" xfId="0" applyBorder="1" applyAlignment="1" applyProtection="1">
      <alignment vertical="center" wrapText="1"/>
      <protection locked="0"/>
    </xf>
    <xf numFmtId="0" fontId="4" fillId="8" borderId="1" xfId="0" applyFont="1" applyFill="1" applyBorder="1" applyAlignment="1" applyProtection="1">
      <alignment horizontal="center" vertical="center" wrapText="1"/>
      <protection locked="0"/>
    </xf>
    <xf numFmtId="0" fontId="0" fillId="0" borderId="47" xfId="0" applyBorder="1" applyAlignment="1" applyProtection="1">
      <alignment vertical="center"/>
      <protection locked="0"/>
    </xf>
    <xf numFmtId="0" fontId="0" fillId="8" borderId="0" xfId="0" applyFill="1" applyAlignment="1" applyProtection="1">
      <alignment vertical="center"/>
      <protection locked="0"/>
    </xf>
    <xf numFmtId="0" fontId="12" fillId="8" borderId="16" xfId="0" applyFont="1"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locked="0"/>
    </xf>
    <xf numFmtId="4" fontId="0" fillId="8" borderId="16" xfId="0" applyNumberFormat="1" applyFill="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0" borderId="9" xfId="0" applyFont="1" applyBorder="1" applyAlignment="1" applyProtection="1">
      <alignment horizontal="center" wrapText="1"/>
      <protection locked="0"/>
    </xf>
    <xf numFmtId="0" fontId="0" fillId="10" borderId="10" xfId="0" applyFill="1" applyBorder="1" applyAlignment="1" applyProtection="1">
      <alignment horizontal="center" vertical="center" wrapText="1"/>
      <protection locked="0"/>
    </xf>
    <xf numFmtId="0" fontId="0" fillId="0" borderId="42" xfId="0" applyBorder="1" applyAlignment="1" applyProtection="1">
      <alignment vertical="center"/>
      <protection locked="0"/>
    </xf>
    <xf numFmtId="0" fontId="4" fillId="10" borderId="1" xfId="0" applyFont="1" applyFill="1" applyBorder="1" applyAlignment="1" applyProtection="1">
      <alignment wrapText="1"/>
      <protection locked="0"/>
    </xf>
    <xf numFmtId="0" fontId="16" fillId="0" borderId="0" xfId="2" applyFont="1" applyAlignment="1" applyProtection="1">
      <alignment vertical="center"/>
      <protection locked="0"/>
    </xf>
    <xf numFmtId="0" fontId="16" fillId="0" borderId="0" xfId="2" applyFont="1" applyAlignment="1" applyProtection="1">
      <alignment vertical="center" wrapText="1"/>
      <protection locked="0"/>
    </xf>
    <xf numFmtId="0" fontId="4" fillId="0" borderId="0" xfId="0" applyFont="1" applyProtection="1">
      <protection locked="0"/>
    </xf>
    <xf numFmtId="0" fontId="4" fillId="0" borderId="0" xfId="0" applyFont="1" applyAlignment="1" applyProtection="1">
      <alignment horizontal="center"/>
      <protection locked="0"/>
    </xf>
    <xf numFmtId="0" fontId="13" fillId="3" borderId="40"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24" fillId="0" borderId="9" xfId="3" applyFont="1" applyBorder="1" applyAlignment="1" applyProtection="1">
      <alignment horizontal="center" vertical="center" wrapText="1"/>
      <protection locked="0"/>
    </xf>
    <xf numFmtId="0" fontId="24" fillId="0" borderId="1" xfId="3" applyFont="1" applyBorder="1" applyAlignment="1" applyProtection="1">
      <alignment horizontal="center" vertical="center" wrapText="1"/>
      <protection locked="0"/>
    </xf>
    <xf numFmtId="14" fontId="24" fillId="0" borderId="1" xfId="3" applyNumberFormat="1" applyFont="1" applyBorder="1" applyAlignment="1" applyProtection="1">
      <alignment horizontal="center" vertical="center" wrapText="1"/>
      <protection locked="0"/>
    </xf>
    <xf numFmtId="4" fontId="24" fillId="0" borderId="1" xfId="3" applyNumberFormat="1" applyFont="1" applyBorder="1" applyAlignment="1" applyProtection="1">
      <alignment horizontal="center" vertical="center" wrapText="1"/>
      <protection locked="0"/>
    </xf>
    <xf numFmtId="14" fontId="24" fillId="0" borderId="1" xfId="3" applyNumberFormat="1" applyFont="1" applyBorder="1" applyAlignment="1" applyProtection="1">
      <alignment vertical="center" wrapText="1"/>
      <protection locked="0"/>
    </xf>
    <xf numFmtId="4" fontId="24" fillId="0" borderId="1" xfId="3" applyNumberFormat="1" applyFont="1" applyBorder="1" applyAlignment="1" applyProtection="1">
      <alignment vertical="center" wrapText="1"/>
      <protection locked="0"/>
    </xf>
    <xf numFmtId="0" fontId="24" fillId="0" borderId="1" xfId="3" applyFont="1" applyBorder="1" applyAlignment="1" applyProtection="1">
      <alignment vertical="center" wrapText="1"/>
      <protection locked="0"/>
    </xf>
    <xf numFmtId="0" fontId="25" fillId="0" borderId="10" xfId="3" applyFont="1" applyBorder="1" applyAlignment="1" applyProtection="1">
      <alignment vertical="center" wrapText="1"/>
      <protection locked="0"/>
    </xf>
    <xf numFmtId="0" fontId="25" fillId="0" borderId="10" xfId="3" applyFont="1" applyBorder="1" applyAlignment="1" applyProtection="1">
      <alignment horizontal="center" vertical="center" wrapText="1"/>
      <protection locked="0"/>
    </xf>
    <xf numFmtId="0" fontId="24" fillId="0" borderId="38" xfId="3" applyFont="1" applyBorder="1" applyAlignment="1" applyProtection="1">
      <alignment horizontal="center" vertical="center" wrapText="1"/>
      <protection locked="0"/>
    </xf>
    <xf numFmtId="0" fontId="24" fillId="0" borderId="4" xfId="3" applyFont="1" applyBorder="1" applyAlignment="1" applyProtection="1">
      <alignment horizontal="center" vertical="center" wrapText="1"/>
      <protection locked="0"/>
    </xf>
    <xf numFmtId="14" fontId="24" fillId="0" borderId="4" xfId="3" applyNumberFormat="1" applyFont="1" applyBorder="1" applyAlignment="1" applyProtection="1">
      <alignment horizontal="center" vertical="center" wrapText="1"/>
      <protection locked="0"/>
    </xf>
    <xf numFmtId="4" fontId="24" fillId="0" borderId="4" xfId="3" applyNumberFormat="1" applyFont="1" applyBorder="1" applyAlignment="1" applyProtection="1">
      <alignment horizontal="center" vertical="center" wrapText="1"/>
      <protection locked="0"/>
    </xf>
    <xf numFmtId="0" fontId="25" fillId="0" borderId="43" xfId="3" applyFont="1" applyBorder="1" applyAlignment="1" applyProtection="1">
      <alignment horizontal="center" vertical="center" wrapText="1"/>
      <protection locked="0"/>
    </xf>
    <xf numFmtId="0" fontId="24" fillId="10" borderId="38" xfId="3" applyFont="1" applyFill="1" applyBorder="1" applyAlignment="1" applyProtection="1">
      <alignment horizontal="center" vertical="center" wrapText="1"/>
      <protection locked="0"/>
    </xf>
    <xf numFmtId="0" fontId="24" fillId="10" borderId="4" xfId="3" applyFont="1" applyFill="1" applyBorder="1" applyAlignment="1" applyProtection="1">
      <alignment horizontal="center" vertical="center" wrapText="1"/>
      <protection locked="0"/>
    </xf>
    <xf numFmtId="14" fontId="24" fillId="10" borderId="4" xfId="3" applyNumberFormat="1" applyFont="1" applyFill="1" applyBorder="1" applyAlignment="1" applyProtection="1">
      <alignment horizontal="center" vertical="center" wrapText="1"/>
      <protection locked="0"/>
    </xf>
    <xf numFmtId="4" fontId="24" fillId="10" borderId="4" xfId="3" applyNumberFormat="1" applyFont="1" applyFill="1" applyBorder="1" applyAlignment="1" applyProtection="1">
      <alignment horizontal="center" vertical="center" wrapText="1"/>
      <protection locked="0"/>
    </xf>
    <xf numFmtId="4" fontId="24" fillId="10" borderId="1" xfId="3" applyNumberFormat="1" applyFont="1" applyFill="1" applyBorder="1" applyAlignment="1" applyProtection="1">
      <alignment horizontal="center" vertical="center" wrapText="1"/>
      <protection locked="0"/>
    </xf>
    <xf numFmtId="0" fontId="25" fillId="10" borderId="43" xfId="3" applyFont="1" applyFill="1" applyBorder="1" applyAlignment="1" applyProtection="1">
      <alignment horizontal="center" vertical="center" wrapText="1"/>
      <protection locked="0"/>
    </xf>
    <xf numFmtId="4" fontId="0" fillId="5" borderId="14" xfId="0" applyNumberFormat="1" applyFill="1" applyBorder="1" applyAlignment="1">
      <alignment horizontal="center" vertical="center"/>
    </xf>
    <xf numFmtId="0" fontId="0" fillId="5" borderId="14" xfId="0" applyFill="1" applyBorder="1"/>
    <xf numFmtId="10" fontId="0" fillId="5" borderId="15" xfId="0" applyNumberFormat="1" applyFill="1" applyBorder="1"/>
    <xf numFmtId="10" fontId="2" fillId="12" borderId="36" xfId="0" applyNumberFormat="1" applyFont="1" applyFill="1" applyBorder="1" applyAlignment="1">
      <alignment horizontal="center" vertical="center"/>
    </xf>
    <xf numFmtId="10" fontId="0" fillId="0" borderId="0" xfId="0" applyNumberFormat="1"/>
    <xf numFmtId="0" fontId="14" fillId="0" borderId="0" xfId="0" applyFont="1" applyAlignment="1" applyProtection="1">
      <alignment horizontal="center" vertical="top" wrapText="1"/>
      <protection locked="0"/>
    </xf>
    <xf numFmtId="0" fontId="16" fillId="0" borderId="0" xfId="0" applyFont="1" applyProtection="1">
      <protection locked="0"/>
    </xf>
    <xf numFmtId="0" fontId="32" fillId="0" borderId="14" xfId="0" applyFont="1" applyBorder="1" applyAlignment="1" applyProtection="1">
      <alignment horizontal="center" vertical="top" wrapText="1"/>
      <protection locked="0"/>
    </xf>
    <xf numFmtId="0" fontId="16" fillId="0" borderId="16" xfId="0" applyFont="1" applyBorder="1" applyProtection="1">
      <protection locked="0"/>
    </xf>
    <xf numFmtId="4" fontId="16" fillId="0" borderId="16" xfId="0" applyNumberFormat="1" applyFont="1" applyBorder="1" applyProtection="1">
      <protection locked="0"/>
    </xf>
    <xf numFmtId="0" fontId="16" fillId="0" borderId="1" xfId="0" applyFont="1" applyBorder="1" applyProtection="1">
      <protection locked="0"/>
    </xf>
    <xf numFmtId="4" fontId="16" fillId="0" borderId="1" xfId="0" applyNumberFormat="1" applyFont="1" applyBorder="1" applyProtection="1">
      <protection locked="0"/>
    </xf>
    <xf numFmtId="0" fontId="14" fillId="0" borderId="28" xfId="0" applyFont="1" applyBorder="1" applyProtection="1">
      <protection locked="0"/>
    </xf>
    <xf numFmtId="0" fontId="16" fillId="0" borderId="3" xfId="0" applyFont="1" applyBorder="1" applyProtection="1">
      <protection locked="0"/>
    </xf>
    <xf numFmtId="0" fontId="16" fillId="0" borderId="2" xfId="0" applyFont="1" applyBorder="1" applyProtection="1">
      <protection locked="0"/>
    </xf>
    <xf numFmtId="4" fontId="0" fillId="0" borderId="0" xfId="0" applyNumberFormat="1" applyProtection="1">
      <protection locked="0"/>
    </xf>
    <xf numFmtId="0" fontId="14" fillId="0" borderId="50" xfId="0" applyFont="1" applyBorder="1" applyProtection="1">
      <protection locked="0"/>
    </xf>
    <xf numFmtId="0" fontId="14" fillId="0" borderId="51" xfId="0" applyFont="1" applyBorder="1" applyProtection="1">
      <protection locked="0"/>
    </xf>
    <xf numFmtId="4" fontId="14" fillId="0" borderId="51" xfId="0" applyNumberFormat="1" applyFont="1" applyBorder="1" applyProtection="1">
      <protection locked="0"/>
    </xf>
    <xf numFmtId="4" fontId="14" fillId="0" borderId="52" xfId="0" applyNumberFormat="1" applyFont="1" applyBorder="1" applyProtection="1">
      <protection locked="0"/>
    </xf>
    <xf numFmtId="4" fontId="16" fillId="0" borderId="52" xfId="0" applyNumberFormat="1" applyFont="1" applyBorder="1" applyProtection="1">
      <protection locked="0"/>
    </xf>
    <xf numFmtId="0" fontId="16" fillId="0" borderId="28" xfId="0" applyFont="1" applyBorder="1" applyProtection="1">
      <protection locked="0"/>
    </xf>
    <xf numFmtId="4" fontId="16" fillId="0" borderId="53" xfId="0" applyNumberFormat="1" applyFont="1" applyBorder="1" applyProtection="1">
      <protection locked="0"/>
    </xf>
    <xf numFmtId="4" fontId="16" fillId="0" borderId="1" xfId="0" applyNumberFormat="1" applyFont="1" applyBorder="1"/>
    <xf numFmtId="0" fontId="16" fillId="0" borderId="51" xfId="0" applyFont="1" applyBorder="1" applyProtection="1">
      <protection locked="0"/>
    </xf>
    <xf numFmtId="4" fontId="16" fillId="0" borderId="52" xfId="0" applyNumberFormat="1" applyFont="1" applyBorder="1"/>
    <xf numFmtId="0" fontId="16" fillId="0" borderId="52" xfId="0" applyFont="1" applyBorder="1" applyProtection="1">
      <protection locked="0"/>
    </xf>
    <xf numFmtId="0" fontId="13" fillId="3" borderId="19"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center" vertical="center" wrapText="1"/>
      <protection locked="0"/>
    </xf>
    <xf numFmtId="4" fontId="13" fillId="3" borderId="6" xfId="0" applyNumberFormat="1" applyFont="1" applyFill="1" applyBorder="1" applyAlignment="1" applyProtection="1">
      <alignment horizontal="center" vertical="center" wrapText="1"/>
      <protection locked="0"/>
    </xf>
    <xf numFmtId="0" fontId="13" fillId="3" borderId="37"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4" fontId="0" fillId="0" borderId="1" xfId="0" applyNumberFormat="1" applyBorder="1" applyAlignment="1" applyProtection="1">
      <alignment vertical="center" wrapText="1"/>
      <protection hidden="1"/>
    </xf>
    <xf numFmtId="0" fontId="13" fillId="3" borderId="7" xfId="0" applyFont="1" applyFill="1" applyBorder="1" applyAlignment="1" applyProtection="1">
      <alignment horizontal="center" vertical="center" wrapText="1"/>
      <protection locked="0"/>
    </xf>
    <xf numFmtId="0" fontId="13" fillId="3" borderId="63" xfId="0" applyFont="1" applyFill="1" applyBorder="1" applyAlignment="1" applyProtection="1">
      <alignment vertical="center" wrapText="1"/>
      <protection locked="0"/>
    </xf>
    <xf numFmtId="0" fontId="0" fillId="5" borderId="44" xfId="0" applyFill="1" applyBorder="1" applyAlignment="1" applyProtection="1">
      <alignment vertical="center"/>
      <protection locked="0"/>
    </xf>
    <xf numFmtId="0" fontId="11" fillId="3" borderId="16" xfId="0" applyFont="1" applyFill="1" applyBorder="1" applyAlignment="1" applyProtection="1">
      <alignment horizontal="center" vertical="center" wrapText="1"/>
      <protection locked="0"/>
    </xf>
    <xf numFmtId="4" fontId="13" fillId="3" borderId="16" xfId="0" applyNumberFormat="1"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48" xfId="0" applyFont="1" applyFill="1" applyBorder="1"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0" fillId="5" borderId="44" xfId="0" applyFill="1" applyBorder="1" applyAlignment="1" applyProtection="1">
      <alignment horizontal="left" vertical="center" wrapText="1"/>
      <protection locked="0"/>
    </xf>
    <xf numFmtId="4" fontId="0" fillId="0" borderId="10" xfId="0" applyNumberFormat="1" applyBorder="1" applyAlignment="1" applyProtection="1">
      <alignment vertical="center"/>
      <protection hidden="1"/>
    </xf>
    <xf numFmtId="4" fontId="0" fillId="5" borderId="14" xfId="0" applyNumberFormat="1" applyFill="1" applyBorder="1" applyAlignment="1" applyProtection="1">
      <alignment vertical="center" wrapText="1"/>
      <protection hidden="1"/>
    </xf>
    <xf numFmtId="4" fontId="0" fillId="9" borderId="15" xfId="0" applyNumberFormat="1" applyFill="1" applyBorder="1" applyAlignment="1" applyProtection="1">
      <alignment vertical="center" wrapText="1"/>
      <protection hidden="1"/>
    </xf>
    <xf numFmtId="0" fontId="13" fillId="3" borderId="7" xfId="0" applyFont="1" applyFill="1" applyBorder="1" applyAlignment="1" applyProtection="1">
      <alignment vertical="center" wrapText="1"/>
      <protection locked="0"/>
    </xf>
    <xf numFmtId="4" fontId="0" fillId="0" borderId="1" xfId="0" applyNumberFormat="1" applyBorder="1" applyAlignment="1" applyProtection="1">
      <alignment vertical="center"/>
      <protection hidden="1"/>
    </xf>
    <xf numFmtId="4" fontId="0" fillId="0" borderId="4" xfId="0" applyNumberFormat="1" applyBorder="1" applyAlignment="1" applyProtection="1">
      <alignment vertical="center" wrapText="1"/>
      <protection hidden="1"/>
    </xf>
    <xf numFmtId="4" fontId="0" fillId="0" borderId="4" xfId="0" applyNumberFormat="1" applyBorder="1" applyAlignment="1" applyProtection="1">
      <alignment vertical="center"/>
      <protection hidden="1"/>
    </xf>
    <xf numFmtId="0" fontId="13" fillId="3" borderId="24"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wrapText="1"/>
      <protection locked="0"/>
    </xf>
    <xf numFmtId="4" fontId="13" fillId="3" borderId="25" xfId="0" applyNumberFormat="1"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13" fillId="3" borderId="36"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4" fontId="12" fillId="0" borderId="6"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0" fillId="0" borderId="62" xfId="0" applyBorder="1" applyAlignment="1" applyProtection="1">
      <alignment vertical="center" wrapText="1"/>
      <protection locked="0"/>
    </xf>
    <xf numFmtId="0" fontId="0" fillId="5" borderId="60" xfId="0" applyFill="1" applyBorder="1" applyAlignment="1" applyProtection="1">
      <alignment vertical="center"/>
      <protection locked="0"/>
    </xf>
    <xf numFmtId="0" fontId="13" fillId="3" borderId="45" xfId="0" applyFont="1" applyFill="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0" fillId="0" borderId="16" xfId="0" applyBorder="1" applyAlignment="1" applyProtection="1">
      <alignment vertical="center" wrapText="1"/>
      <protection locked="0"/>
    </xf>
    <xf numFmtId="4" fontId="12" fillId="0" borderId="16" xfId="0" applyNumberFormat="1" applyFon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0" borderId="18" xfId="0" applyBorder="1" applyAlignment="1" applyProtection="1">
      <alignment horizontal="center" vertical="center" wrapText="1"/>
      <protection locked="0"/>
    </xf>
    <xf numFmtId="10" fontId="6" fillId="12" borderId="36" xfId="0" applyNumberFormat="1" applyFont="1" applyFill="1" applyBorder="1" applyAlignment="1" applyProtection="1">
      <alignment vertical="center" wrapText="1"/>
      <protection locked="0"/>
    </xf>
    <xf numFmtId="0" fontId="19" fillId="5" borderId="23" xfId="0" applyFont="1" applyFill="1" applyBorder="1" applyAlignment="1" applyProtection="1">
      <alignment vertical="center" wrapText="1"/>
      <protection locked="0"/>
    </xf>
    <xf numFmtId="0" fontId="4" fillId="0" borderId="19" xfId="0" applyFont="1" applyBorder="1" applyAlignment="1" applyProtection="1">
      <alignment horizontal="center" vertical="center" wrapText="1"/>
      <protection locked="0"/>
    </xf>
    <xf numFmtId="4" fontId="0" fillId="0" borderId="6" xfId="0" applyNumberFormat="1" applyBorder="1" applyAlignment="1" applyProtection="1">
      <alignment vertical="center" wrapText="1"/>
      <protection hidden="1"/>
    </xf>
    <xf numFmtId="4" fontId="0" fillId="0" borderId="7" xfId="0" applyNumberFormat="1" applyBorder="1" applyAlignment="1" applyProtection="1">
      <alignment vertical="center"/>
      <protection hidden="1"/>
    </xf>
    <xf numFmtId="0" fontId="4" fillId="0" borderId="59" xfId="0" applyFont="1" applyBorder="1" applyAlignment="1" applyProtection="1">
      <alignment horizontal="center" vertical="center" wrapText="1"/>
      <protection hidden="1"/>
    </xf>
    <xf numFmtId="4" fontId="0" fillId="5" borderId="57" xfId="0" applyNumberFormat="1" applyFill="1" applyBorder="1" applyAlignment="1" applyProtection="1">
      <alignment vertical="center" wrapText="1"/>
      <protection hidden="1"/>
    </xf>
    <xf numFmtId="4" fontId="0" fillId="9" borderId="35" xfId="0" applyNumberFormat="1" applyFill="1" applyBorder="1" applyAlignment="1" applyProtection="1">
      <alignment vertical="center" wrapText="1"/>
      <protection hidden="1"/>
    </xf>
    <xf numFmtId="10" fontId="6" fillId="12" borderId="22" xfId="0" applyNumberFormat="1" applyFont="1" applyFill="1" applyBorder="1" applyAlignment="1" applyProtection="1">
      <alignment vertical="center" wrapText="1"/>
      <protection hidden="1"/>
    </xf>
    <xf numFmtId="4" fontId="0" fillId="0" borderId="16" xfId="0" applyNumberFormat="1" applyBorder="1" applyAlignment="1" applyProtection="1">
      <alignment vertical="center" wrapText="1"/>
      <protection hidden="1"/>
    </xf>
    <xf numFmtId="4" fontId="0" fillId="0" borderId="17" xfId="0" applyNumberFormat="1" applyBorder="1" applyAlignment="1" applyProtection="1">
      <alignment vertical="center"/>
      <protection hidden="1"/>
    </xf>
    <xf numFmtId="4" fontId="0" fillId="5" borderId="25" xfId="0" applyNumberFormat="1" applyFill="1" applyBorder="1" applyAlignment="1" applyProtection="1">
      <alignment vertical="center" wrapText="1"/>
      <protection hidden="1"/>
    </xf>
    <xf numFmtId="4" fontId="0" fillId="9" borderId="45" xfId="0" applyNumberFormat="1" applyFill="1" applyBorder="1" applyAlignment="1" applyProtection="1">
      <alignment vertical="center" wrapText="1"/>
      <protection hidden="1"/>
    </xf>
    <xf numFmtId="4" fontId="0" fillId="0" borderId="20" xfId="0" applyNumberFormat="1" applyBorder="1" applyAlignment="1" applyProtection="1">
      <alignment vertical="center"/>
      <protection hidden="1"/>
    </xf>
    <xf numFmtId="4" fontId="0" fillId="16" borderId="36" xfId="0" applyNumberFormat="1" applyFill="1" applyBorder="1" applyAlignment="1" applyProtection="1">
      <alignment vertical="center" wrapText="1"/>
      <protection hidden="1"/>
    </xf>
    <xf numFmtId="4" fontId="0" fillId="16" borderId="21" xfId="0" applyNumberFormat="1" applyFill="1" applyBorder="1" applyAlignment="1" applyProtection="1">
      <alignment vertical="center" wrapText="1"/>
      <protection hidden="1"/>
    </xf>
    <xf numFmtId="10" fontId="6" fillId="12" borderId="60" xfId="0" applyNumberFormat="1" applyFont="1" applyFill="1" applyBorder="1" applyAlignment="1" applyProtection="1">
      <alignment horizontal="center" vertical="center" wrapText="1"/>
      <protection hidden="1"/>
    </xf>
    <xf numFmtId="0" fontId="0" fillId="12" borderId="35" xfId="0" applyFill="1" applyBorder="1" applyAlignment="1" applyProtection="1">
      <alignment horizontal="center" vertical="center"/>
      <protection hidden="1"/>
    </xf>
    <xf numFmtId="0" fontId="13" fillId="3" borderId="9" xfId="0" applyFont="1" applyFill="1" applyBorder="1" applyAlignment="1" applyProtection="1">
      <alignment horizontal="center" vertical="center" wrapText="1"/>
      <protection locked="0"/>
    </xf>
    <xf numFmtId="4" fontId="13" fillId="3" borderId="1" xfId="0" applyNumberFormat="1" applyFont="1" applyFill="1" applyBorder="1" applyAlignment="1" applyProtection="1">
      <alignment horizontal="center" vertical="center" wrapText="1"/>
      <protection locked="0"/>
    </xf>
    <xf numFmtId="0" fontId="0" fillId="11" borderId="15" xfId="0" applyFill="1" applyBorder="1" applyAlignment="1" applyProtection="1">
      <alignment vertical="center"/>
      <protection locked="0"/>
    </xf>
    <xf numFmtId="0" fontId="0" fillId="0" borderId="16" xfId="0" applyBorder="1" applyAlignment="1" applyProtection="1">
      <alignment horizontal="right" vertical="center"/>
      <protection locked="0"/>
    </xf>
    <xf numFmtId="4" fontId="0" fillId="0" borderId="1" xfId="0" applyNumberFormat="1" applyBorder="1" applyAlignment="1" applyProtection="1">
      <alignment horizontal="right" vertical="center" wrapText="1"/>
      <protection hidden="1"/>
    </xf>
    <xf numFmtId="0" fontId="4" fillId="0" borderId="1" xfId="0" applyFont="1" applyBorder="1" applyAlignment="1" applyProtection="1">
      <alignment horizontal="center" vertical="center" wrapText="1"/>
      <protection locked="0"/>
    </xf>
    <xf numFmtId="4" fontId="4" fillId="2" borderId="1" xfId="0" applyNumberFormat="1" applyFont="1" applyFill="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0" fontId="4" fillId="4" borderId="9"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1"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center"/>
      <protection locked="0"/>
    </xf>
    <xf numFmtId="0" fontId="6" fillId="6" borderId="1" xfId="0" applyFont="1" applyFill="1" applyBorder="1" applyAlignment="1" applyProtection="1">
      <alignment horizontal="center"/>
      <protection locked="0"/>
    </xf>
    <xf numFmtId="0" fontId="6" fillId="6" borderId="1" xfId="0" applyFont="1" applyFill="1" applyBorder="1" applyAlignment="1" applyProtection="1">
      <alignment horizontal="left" vertical="center" wrapText="1"/>
      <protection locked="0"/>
    </xf>
    <xf numFmtId="4" fontId="6" fillId="6" borderId="1" xfId="0" applyNumberFormat="1" applyFont="1" applyFill="1" applyBorder="1" applyAlignment="1" applyProtection="1">
      <alignment vertical="center" wrapText="1"/>
      <protection locked="0"/>
    </xf>
    <xf numFmtId="4" fontId="6" fillId="6" borderId="14" xfId="0" applyNumberFormat="1" applyFont="1" applyFill="1" applyBorder="1" applyAlignment="1" applyProtection="1">
      <alignment horizontal="center" vertical="center" wrapText="1"/>
      <protection locked="0"/>
    </xf>
    <xf numFmtId="4" fontId="4" fillId="2" borderId="1" xfId="0" applyNumberFormat="1" applyFont="1" applyFill="1" applyBorder="1" applyAlignment="1" applyProtection="1">
      <alignment vertical="center" wrapText="1"/>
      <protection hidden="1"/>
    </xf>
    <xf numFmtId="4" fontId="6" fillId="4" borderId="1" xfId="0" applyNumberFormat="1" applyFont="1" applyFill="1" applyBorder="1" applyAlignment="1" applyProtection="1">
      <alignment horizontal="right" vertical="center"/>
      <protection hidden="1"/>
    </xf>
    <xf numFmtId="4" fontId="4" fillId="0" borderId="1" xfId="0" applyNumberFormat="1" applyFont="1" applyBorder="1" applyAlignment="1" applyProtection="1">
      <alignment vertical="center" wrapText="1"/>
      <protection hidden="1"/>
    </xf>
    <xf numFmtId="4" fontId="6" fillId="6" borderId="1" xfId="0" applyNumberFormat="1" applyFont="1" applyFill="1" applyBorder="1" applyAlignment="1" applyProtection="1">
      <alignment horizontal="right" vertical="center"/>
      <protection hidden="1"/>
    </xf>
    <xf numFmtId="9" fontId="4" fillId="2" borderId="10" xfId="1" applyFont="1" applyFill="1" applyBorder="1" applyAlignment="1" applyProtection="1">
      <alignment horizontal="right" vertical="center" wrapText="1"/>
      <protection hidden="1"/>
    </xf>
    <xf numFmtId="9" fontId="6" fillId="4" borderId="10" xfId="1" applyFont="1" applyFill="1" applyBorder="1" applyAlignment="1" applyProtection="1">
      <alignment horizontal="center" vertical="center"/>
      <protection hidden="1"/>
    </xf>
    <xf numFmtId="4" fontId="6" fillId="6" borderId="10" xfId="0" applyNumberFormat="1" applyFont="1" applyFill="1" applyBorder="1" applyAlignment="1" applyProtection="1">
      <alignment horizontal="center" vertical="center"/>
      <protection hidden="1"/>
    </xf>
    <xf numFmtId="4" fontId="6" fillId="6" borderId="15" xfId="0" applyNumberFormat="1" applyFont="1" applyFill="1" applyBorder="1" applyAlignment="1" applyProtection="1">
      <alignment horizontal="center" vertical="center"/>
      <protection hidden="1"/>
    </xf>
    <xf numFmtId="0" fontId="0" fillId="0" borderId="0" xfId="0" applyAlignment="1">
      <alignment horizontal="left"/>
    </xf>
    <xf numFmtId="0" fontId="0" fillId="0" borderId="0" xfId="0" applyAlignment="1">
      <alignment horizontal="left"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 fillId="7" borderId="5" xfId="0" applyFont="1" applyFill="1" applyBorder="1" applyAlignment="1" applyProtection="1">
      <alignment horizontal="center" vertical="center" wrapText="1"/>
      <protection locked="0"/>
    </xf>
    <xf numFmtId="0" fontId="2" fillId="7" borderId="6"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13" fillId="3" borderId="38"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28"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6" fillId="0" borderId="4" xfId="2" applyFont="1" applyBorder="1" applyAlignment="1" applyProtection="1">
      <alignment horizontal="left" vertical="center" wrapText="1"/>
      <protection locked="0"/>
    </xf>
    <xf numFmtId="0" fontId="32" fillId="0" borderId="5"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14" fillId="0" borderId="38" xfId="2" applyFont="1" applyBorder="1" applyAlignment="1" applyProtection="1">
      <alignment horizontal="left" vertical="center" wrapText="1"/>
      <protection locked="0"/>
    </xf>
    <xf numFmtId="0" fontId="14" fillId="0" borderId="4" xfId="2" applyFont="1" applyBorder="1" applyAlignment="1" applyProtection="1">
      <alignment horizontal="left" vertical="center" wrapText="1"/>
      <protection locked="0"/>
    </xf>
    <xf numFmtId="0" fontId="17" fillId="0" borderId="30" xfId="0" applyFont="1" applyBorder="1" applyAlignment="1">
      <alignment horizontal="center" vertical="center"/>
    </xf>
    <xf numFmtId="0" fontId="17" fillId="0" borderId="32" xfId="0" applyFont="1" applyBorder="1" applyAlignment="1">
      <alignment horizontal="center" vertical="center"/>
    </xf>
    <xf numFmtId="0" fontId="17" fillId="0" borderId="8" xfId="0" applyFont="1" applyBorder="1" applyAlignment="1">
      <alignment horizontal="center" vertical="center"/>
    </xf>
    <xf numFmtId="0" fontId="17" fillId="0" borderId="33" xfId="0" applyFont="1" applyBorder="1" applyAlignment="1">
      <alignment horizontal="center" vertical="center"/>
    </xf>
    <xf numFmtId="0" fontId="17" fillId="0" borderId="27"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4" fillId="0" borderId="5" xfId="2" applyFont="1" applyBorder="1" applyAlignment="1" applyProtection="1">
      <alignment horizontal="left" vertical="center" wrapText="1"/>
      <protection locked="0"/>
    </xf>
    <xf numFmtId="0" fontId="14" fillId="0" borderId="6" xfId="2" applyFont="1" applyBorder="1" applyAlignment="1" applyProtection="1">
      <alignment horizontal="left" vertical="center" wrapText="1"/>
      <protection locked="0"/>
    </xf>
    <xf numFmtId="0" fontId="16" fillId="0" borderId="6" xfId="2" applyFont="1" applyBorder="1" applyAlignment="1" applyProtection="1">
      <alignment horizontal="left" vertical="center" wrapText="1"/>
      <protection locked="0"/>
    </xf>
    <xf numFmtId="0" fontId="14" fillId="0" borderId="9"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6" fillId="0" borderId="1" xfId="2" applyFont="1" applyBorder="1" applyAlignment="1" applyProtection="1">
      <alignment horizontal="left" vertical="center" wrapText="1"/>
      <protection locked="0"/>
    </xf>
    <xf numFmtId="164" fontId="28" fillId="14" borderId="28" xfId="0" applyNumberFormat="1" applyFont="1" applyFill="1" applyBorder="1" applyAlignment="1">
      <alignment horizontal="center" vertical="center" wrapText="1"/>
    </xf>
    <xf numFmtId="164" fontId="28" fillId="14" borderId="3" xfId="0" applyNumberFormat="1" applyFont="1" applyFill="1" applyBorder="1" applyAlignment="1">
      <alignment horizontal="center" vertical="center" wrapText="1"/>
    </xf>
    <xf numFmtId="164" fontId="28" fillId="14" borderId="2" xfId="0" applyNumberFormat="1"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9" borderId="54" xfId="0" applyFont="1" applyFill="1" applyBorder="1" applyAlignment="1">
      <alignment horizontal="center" vertical="center" wrapText="1"/>
    </xf>
    <xf numFmtId="0" fontId="13" fillId="5" borderId="56"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4" fontId="0" fillId="0" borderId="59" xfId="0" applyNumberFormat="1" applyBorder="1" applyAlignment="1" applyProtection="1">
      <alignment horizontal="center" vertical="center" wrapText="1"/>
      <protection hidden="1"/>
    </xf>
    <xf numFmtId="4" fontId="0" fillId="0" borderId="49" xfId="0" applyNumberFormat="1" applyBorder="1" applyAlignment="1" applyProtection="1">
      <alignment horizontal="center" vertical="center" wrapText="1"/>
      <protection hidden="1"/>
    </xf>
    <xf numFmtId="4" fontId="0" fillId="0" borderId="55" xfId="0" applyNumberFormat="1" applyBorder="1" applyAlignment="1" applyProtection="1">
      <alignment horizontal="center" vertical="center" wrapText="1"/>
      <protection hidden="1"/>
    </xf>
    <xf numFmtId="0" fontId="0" fillId="0" borderId="0" xfId="0" applyAlignment="1" applyProtection="1">
      <alignment horizontal="left" wrapText="1"/>
      <protection locked="0"/>
    </xf>
    <xf numFmtId="0" fontId="13" fillId="5" borderId="13"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2" fillId="7" borderId="21" xfId="0" applyFont="1" applyFill="1" applyBorder="1" applyAlignment="1" applyProtection="1">
      <alignment horizontal="center" vertical="center" wrapText="1"/>
      <protection locked="0"/>
    </xf>
    <xf numFmtId="0" fontId="2" fillId="7" borderId="22" xfId="0" applyFont="1" applyFill="1" applyBorder="1" applyAlignment="1" applyProtection="1">
      <alignment horizontal="center" vertical="center" wrapText="1"/>
      <protection locked="0"/>
    </xf>
    <xf numFmtId="0" fontId="2" fillId="7" borderId="23"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center" vertical="center" wrapText="1"/>
      <protection locked="0"/>
    </xf>
    <xf numFmtId="0" fontId="13" fillId="5" borderId="4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3" fillId="5" borderId="11"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xf numFmtId="0" fontId="13" fillId="5" borderId="61" xfId="0" applyFont="1"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34" xfId="0"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3" fillId="3" borderId="23" xfId="0" applyFont="1" applyFill="1" applyBorder="1" applyAlignment="1" applyProtection="1">
      <alignment horizontal="center" vertical="center" wrapText="1"/>
      <protection locked="0"/>
    </xf>
    <xf numFmtId="0" fontId="13" fillId="16" borderId="24" xfId="0" applyFont="1" applyFill="1" applyBorder="1" applyAlignment="1" applyProtection="1">
      <alignment horizontal="center" vertical="center" wrapText="1"/>
      <protection locked="0"/>
    </xf>
    <xf numFmtId="0" fontId="13" fillId="16" borderId="25" xfId="0" applyFont="1" applyFill="1" applyBorder="1" applyAlignment="1" applyProtection="1">
      <alignment horizontal="center" vertical="center" wrapText="1"/>
      <protection locked="0"/>
    </xf>
    <xf numFmtId="0" fontId="13" fillId="16" borderId="45" xfId="0"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0"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0" fillId="10" borderId="40" xfId="0" applyFill="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hidden="1"/>
    </xf>
    <xf numFmtId="0" fontId="0" fillId="0" borderId="48"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2" fillId="7" borderId="30" xfId="0" applyFont="1" applyFill="1" applyBorder="1" applyAlignment="1" applyProtection="1">
      <alignment horizontal="center" vertical="center" wrapText="1"/>
      <protection locked="0"/>
    </xf>
    <xf numFmtId="0" fontId="2" fillId="7" borderId="31" xfId="0" applyFont="1" applyFill="1" applyBorder="1" applyAlignment="1" applyProtection="1">
      <alignment horizontal="center" vertical="center" wrapText="1"/>
      <protection locked="0"/>
    </xf>
    <xf numFmtId="0" fontId="2" fillId="7" borderId="32" xfId="0" applyFont="1" applyFill="1" applyBorder="1" applyAlignment="1" applyProtection="1">
      <alignment horizontal="center" vertical="center" wrapText="1"/>
      <protection locked="0"/>
    </xf>
    <xf numFmtId="0" fontId="20" fillId="0" borderId="16" xfId="0" applyFont="1" applyBorder="1" applyAlignment="1" applyProtection="1">
      <alignment horizontal="left" vertical="center" wrapText="1"/>
      <protection locked="0"/>
    </xf>
    <xf numFmtId="0" fontId="10" fillId="0" borderId="0" xfId="0" applyFont="1" applyAlignment="1" applyProtection="1">
      <alignment horizontal="left" vertical="center"/>
      <protection locked="0"/>
    </xf>
    <xf numFmtId="0" fontId="6" fillId="4" borderId="9" xfId="0" applyFont="1" applyFill="1" applyBorder="1" applyAlignment="1" applyProtection="1">
      <alignment horizontal="center"/>
      <protection locked="0"/>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wrapText="1"/>
      <protection locked="0"/>
    </xf>
    <xf numFmtId="0" fontId="6" fillId="4" borderId="10" xfId="0" applyFont="1" applyFill="1" applyBorder="1" applyAlignment="1" applyProtection="1">
      <alignment horizontal="center" vertical="center" wrapText="1"/>
      <protection locked="0"/>
    </xf>
    <xf numFmtId="0" fontId="4" fillId="10" borderId="13" xfId="0" applyFont="1" applyFill="1" applyBorder="1" applyAlignment="1" applyProtection="1">
      <alignment horizontal="center"/>
      <protection locked="0"/>
    </xf>
    <xf numFmtId="0" fontId="4" fillId="10" borderId="14" xfId="0" applyFont="1" applyFill="1" applyBorder="1" applyAlignment="1" applyProtection="1">
      <alignment horizontal="center"/>
      <protection locked="0"/>
    </xf>
    <xf numFmtId="0" fontId="5" fillId="7" borderId="9"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17" fillId="0" borderId="6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67" xfId="0" applyFont="1" applyBorder="1" applyAlignment="1" applyProtection="1">
      <alignment horizontal="center" vertical="center"/>
      <protection locked="0"/>
    </xf>
    <xf numFmtId="0" fontId="18" fillId="0" borderId="27"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4" fillId="0" borderId="13" xfId="2" applyFont="1" applyBorder="1" applyAlignment="1" applyProtection="1">
      <alignment horizontal="left" vertical="center" wrapText="1"/>
      <protection locked="0"/>
    </xf>
    <xf numFmtId="0" fontId="14" fillId="0" borderId="14" xfId="2" applyFont="1" applyBorder="1" applyAlignment="1" applyProtection="1">
      <alignment horizontal="left" vertical="center" wrapText="1"/>
      <protection locked="0"/>
    </xf>
    <xf numFmtId="0" fontId="16" fillId="0" borderId="7" xfId="2" applyFont="1" applyBorder="1" applyAlignment="1" applyProtection="1">
      <alignment horizontal="left" vertical="center" wrapText="1"/>
      <protection locked="0"/>
    </xf>
    <xf numFmtId="0" fontId="16" fillId="0" borderId="10" xfId="2" applyFont="1" applyBorder="1" applyAlignment="1" applyProtection="1">
      <alignment horizontal="left" vertical="center" wrapText="1"/>
      <protection locked="0"/>
    </xf>
    <xf numFmtId="0" fontId="16" fillId="0" borderId="14" xfId="2" applyFont="1" applyBorder="1" applyAlignment="1" applyProtection="1">
      <alignment horizontal="left" vertical="center" wrapText="1"/>
      <protection locked="0"/>
    </xf>
    <xf numFmtId="0" fontId="16" fillId="0" borderId="15" xfId="2" applyFont="1" applyBorder="1" applyAlignment="1" applyProtection="1">
      <alignment horizontal="left" vertical="center" wrapText="1"/>
      <protection locked="0"/>
    </xf>
    <xf numFmtId="4" fontId="0" fillId="8" borderId="1" xfId="0" applyNumberFormat="1" applyFill="1" applyBorder="1" applyAlignment="1" applyProtection="1">
      <alignment vertical="center" wrapText="1"/>
      <protection hidden="1"/>
    </xf>
    <xf numFmtId="4" fontId="0" fillId="8" borderId="4" xfId="0" applyNumberFormat="1" applyFill="1" applyBorder="1" applyAlignment="1" applyProtection="1">
      <alignment vertical="center" wrapText="1"/>
      <protection hidden="1"/>
    </xf>
    <xf numFmtId="4" fontId="0" fillId="8" borderId="6" xfId="0" applyNumberFormat="1" applyFill="1" applyBorder="1" applyAlignment="1" applyProtection="1">
      <alignment vertical="center" wrapText="1"/>
      <protection hidden="1"/>
    </xf>
    <xf numFmtId="4" fontId="0" fillId="8" borderId="16" xfId="0" applyNumberFormat="1" applyFill="1" applyBorder="1" applyAlignment="1" applyProtection="1">
      <alignment vertical="center" wrapText="1"/>
      <protection hidden="1"/>
    </xf>
  </cellXfs>
  <cellStyles count="4">
    <cellStyle name="Βασικό_ΑΞΟΝΑΣ 4  ΕΠΙΛΕΞΙΜΟΤΗΤΑΣ ΠΡΑΞΕΩΝ_11_2009" xfId="2" xr:uid="{00000000-0005-0000-0000-000000000000}"/>
    <cellStyle name="Κανονικό" xfId="0" builtinId="0"/>
    <cellStyle name="Κανονικό 2" xfId="3" xr:uid="{96913FD2-1DBD-49B7-8330-D5430E9A8B77}"/>
    <cellStyle name="Ποσοστό"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C2FB"/>
      <color rgb="FFCCFF99"/>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connections" Target="connections.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120649</xdr:colOff>
      <xdr:row>39</xdr:row>
      <xdr:rowOff>46566</xdr:rowOff>
    </xdr:from>
    <xdr:to>
      <xdr:col>8</xdr:col>
      <xdr:colOff>477308</xdr:colOff>
      <xdr:row>44</xdr:row>
      <xdr:rowOff>27516</xdr:rowOff>
    </xdr:to>
    <xdr:grpSp>
      <xdr:nvGrpSpPr>
        <xdr:cNvPr id="2" name="Ομάδα 1">
          <a:extLst>
            <a:ext uri="{FF2B5EF4-FFF2-40B4-BE49-F238E27FC236}">
              <a16:creationId xmlns:a16="http://schemas.microsoft.com/office/drawing/2014/main" id="{3F0DDBAE-905D-419A-A40B-6F5480CAAE48}"/>
            </a:ext>
          </a:extLst>
        </xdr:cNvPr>
        <xdr:cNvGrpSpPr/>
      </xdr:nvGrpSpPr>
      <xdr:grpSpPr>
        <a:xfrm>
          <a:off x="1443566" y="9148233"/>
          <a:ext cx="5669492" cy="933450"/>
          <a:chOff x="7953375" y="2962275"/>
          <a:chExt cx="3505200" cy="657225"/>
        </a:xfrm>
      </xdr:grpSpPr>
      <xdr:pic>
        <xdr:nvPicPr>
          <xdr:cNvPr id="3" name="Εικόνα 2">
            <a:extLst>
              <a:ext uri="{FF2B5EF4-FFF2-40B4-BE49-F238E27FC236}">
                <a16:creationId xmlns:a16="http://schemas.microsoft.com/office/drawing/2014/main" id="{10100D81-4030-2B94-6845-B3D7CCED5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7A372D27-7D7F-6761-30DC-022F9D00E4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DD2FC00A-1DD4-D52B-A23B-DDC23D68DB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323A23A9-7699-08F9-1412-4DEB41D4C76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838200</xdr:colOff>
      <xdr:row>15</xdr:row>
      <xdr:rowOff>38100</xdr:rowOff>
    </xdr:from>
    <xdr:to>
      <xdr:col>6</xdr:col>
      <xdr:colOff>651140</xdr:colOff>
      <xdr:row>20</xdr:row>
      <xdr:rowOff>5028</xdr:rowOff>
    </xdr:to>
    <xdr:pic>
      <xdr:nvPicPr>
        <xdr:cNvPr id="3" name="Εικόνα 2">
          <a:extLst>
            <a:ext uri="{FF2B5EF4-FFF2-40B4-BE49-F238E27FC236}">
              <a16:creationId xmlns:a16="http://schemas.microsoft.com/office/drawing/2014/main" id="{ACA08FCB-AD1A-498A-8BD9-D459688362D9}"/>
            </a:ext>
          </a:extLst>
        </xdr:cNvPr>
        <xdr:cNvPicPr>
          <a:picLocks noChangeAspect="1"/>
        </xdr:cNvPicPr>
      </xdr:nvPicPr>
      <xdr:blipFill>
        <a:blip xmlns:r="http://schemas.openxmlformats.org/officeDocument/2006/relationships" r:embed="rId1"/>
        <a:stretch>
          <a:fillRect/>
        </a:stretch>
      </xdr:blipFill>
      <xdr:spPr>
        <a:xfrm>
          <a:off x="1628775" y="7000875"/>
          <a:ext cx="4927865" cy="9194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572558</xdr:colOff>
      <xdr:row>32</xdr:row>
      <xdr:rowOff>142875</xdr:rowOff>
    </xdr:from>
    <xdr:to>
      <xdr:col>7</xdr:col>
      <xdr:colOff>429683</xdr:colOff>
      <xdr:row>36</xdr:row>
      <xdr:rowOff>180975</xdr:rowOff>
    </xdr:to>
    <xdr:grpSp>
      <xdr:nvGrpSpPr>
        <xdr:cNvPr id="13" name="Ομάδα 12">
          <a:extLst>
            <a:ext uri="{FF2B5EF4-FFF2-40B4-BE49-F238E27FC236}">
              <a16:creationId xmlns:a16="http://schemas.microsoft.com/office/drawing/2014/main" id="{CAEEA489-0B11-472A-BFC4-4436962C0DC6}"/>
            </a:ext>
          </a:extLst>
        </xdr:cNvPr>
        <xdr:cNvGrpSpPr/>
      </xdr:nvGrpSpPr>
      <xdr:grpSpPr>
        <a:xfrm>
          <a:off x="1186391" y="10059458"/>
          <a:ext cx="5561542" cy="800100"/>
          <a:chOff x="7953375" y="2962275"/>
          <a:chExt cx="3505200" cy="657225"/>
        </a:xfrm>
      </xdr:grpSpPr>
      <xdr:pic>
        <xdr:nvPicPr>
          <xdr:cNvPr id="14" name="Εικόνα 13">
            <a:extLst>
              <a:ext uri="{FF2B5EF4-FFF2-40B4-BE49-F238E27FC236}">
                <a16:creationId xmlns:a16="http://schemas.microsoft.com/office/drawing/2014/main" id="{3C5B3382-F4C2-623E-0598-0E0BE652E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Εικόνα 1">
            <a:extLst>
              <a:ext uri="{FF2B5EF4-FFF2-40B4-BE49-F238E27FC236}">
                <a16:creationId xmlns:a16="http://schemas.microsoft.com/office/drawing/2014/main" id="{66266304-0443-ABA6-56B9-53C7BC7ACE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Εικόνα 15">
            <a:extLst>
              <a:ext uri="{FF2B5EF4-FFF2-40B4-BE49-F238E27FC236}">
                <a16:creationId xmlns:a16="http://schemas.microsoft.com/office/drawing/2014/main" id="{F38DE44B-A50E-52CA-C0CF-C5301511934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Εικόνα 2">
            <a:extLst>
              <a:ext uri="{FF2B5EF4-FFF2-40B4-BE49-F238E27FC236}">
                <a16:creationId xmlns:a16="http://schemas.microsoft.com/office/drawing/2014/main" id="{05B9CB29-12E4-C147-1AF5-32F7E656FF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1629834</xdr:colOff>
      <xdr:row>13</xdr:row>
      <xdr:rowOff>120953</xdr:rowOff>
    </xdr:from>
    <xdr:to>
      <xdr:col>6</xdr:col>
      <xdr:colOff>687948</xdr:colOff>
      <xdr:row>18</xdr:row>
      <xdr:rowOff>101222</xdr:rowOff>
    </xdr:to>
    <xdr:pic>
      <xdr:nvPicPr>
        <xdr:cNvPr id="2" name="Εικόνα 1">
          <a:extLst>
            <a:ext uri="{FF2B5EF4-FFF2-40B4-BE49-F238E27FC236}">
              <a16:creationId xmlns:a16="http://schemas.microsoft.com/office/drawing/2014/main" id="{85D355D2-41BC-A1E5-5ADB-1591E92ECAB6}"/>
            </a:ext>
          </a:extLst>
        </xdr:cNvPr>
        <xdr:cNvPicPr>
          <a:picLocks noChangeAspect="1"/>
        </xdr:cNvPicPr>
      </xdr:nvPicPr>
      <xdr:blipFill>
        <a:blip xmlns:r="http://schemas.openxmlformats.org/officeDocument/2006/relationships" r:embed="rId1"/>
        <a:stretch>
          <a:fillRect/>
        </a:stretch>
      </xdr:blipFill>
      <xdr:spPr>
        <a:xfrm>
          <a:off x="2540001" y="4714120"/>
          <a:ext cx="5672697" cy="93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1500187</xdr:colOff>
      <xdr:row>36</xdr:row>
      <xdr:rowOff>190500</xdr:rowOff>
    </xdr:from>
    <xdr:to>
      <xdr:col>8</xdr:col>
      <xdr:colOff>418828</xdr:colOff>
      <xdr:row>39</xdr:row>
      <xdr:rowOff>158863</xdr:rowOff>
    </xdr:to>
    <xdr:pic>
      <xdr:nvPicPr>
        <xdr:cNvPr id="3" name="Εικόνα 2">
          <a:extLst>
            <a:ext uri="{FF2B5EF4-FFF2-40B4-BE49-F238E27FC236}">
              <a16:creationId xmlns:a16="http://schemas.microsoft.com/office/drawing/2014/main" id="{FAA5B029-E86E-8785-5924-DA8EBC05CBCA}"/>
            </a:ext>
          </a:extLst>
        </xdr:cNvPr>
        <xdr:cNvPicPr>
          <a:picLocks noChangeAspect="1"/>
        </xdr:cNvPicPr>
      </xdr:nvPicPr>
      <xdr:blipFill>
        <a:blip xmlns:r="http://schemas.openxmlformats.org/officeDocument/2006/relationships" r:embed="rId1"/>
        <a:stretch>
          <a:fillRect/>
        </a:stretch>
      </xdr:blipFill>
      <xdr:spPr>
        <a:xfrm>
          <a:off x="2107406" y="9227344"/>
          <a:ext cx="5657578" cy="93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1420345</xdr:colOff>
      <xdr:row>14</xdr:row>
      <xdr:rowOff>73960</xdr:rowOff>
    </xdr:from>
    <xdr:to>
      <xdr:col>6</xdr:col>
      <xdr:colOff>524995</xdr:colOff>
      <xdr:row>19</xdr:row>
      <xdr:rowOff>16810</xdr:rowOff>
    </xdr:to>
    <xdr:grpSp>
      <xdr:nvGrpSpPr>
        <xdr:cNvPr id="7" name="Ομάδα 6">
          <a:extLst>
            <a:ext uri="{FF2B5EF4-FFF2-40B4-BE49-F238E27FC236}">
              <a16:creationId xmlns:a16="http://schemas.microsoft.com/office/drawing/2014/main" id="{5018865F-68F7-4F10-9915-41591DB9E8C5}"/>
            </a:ext>
          </a:extLst>
        </xdr:cNvPr>
        <xdr:cNvGrpSpPr/>
      </xdr:nvGrpSpPr>
      <xdr:grpSpPr>
        <a:xfrm>
          <a:off x="2055345" y="5344460"/>
          <a:ext cx="4512733" cy="895350"/>
          <a:chOff x="7953375" y="2962275"/>
          <a:chExt cx="3505200" cy="657225"/>
        </a:xfrm>
      </xdr:grpSpPr>
      <xdr:pic>
        <xdr:nvPicPr>
          <xdr:cNvPr id="14" name="Εικόνα 13">
            <a:extLst>
              <a:ext uri="{FF2B5EF4-FFF2-40B4-BE49-F238E27FC236}">
                <a16:creationId xmlns:a16="http://schemas.microsoft.com/office/drawing/2014/main" id="{89368EA2-3707-299E-304B-29F9416EF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Εικόνα 1">
            <a:extLst>
              <a:ext uri="{FF2B5EF4-FFF2-40B4-BE49-F238E27FC236}">
                <a16:creationId xmlns:a16="http://schemas.microsoft.com/office/drawing/2014/main" id="{81444BF6-4FCA-7E24-437F-896C51323C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Εικόνα 15">
            <a:extLst>
              <a:ext uri="{FF2B5EF4-FFF2-40B4-BE49-F238E27FC236}">
                <a16:creationId xmlns:a16="http://schemas.microsoft.com/office/drawing/2014/main" id="{E4DEB3E0-C0F7-91A8-6821-8C0EB1DF0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Εικόνα 2">
            <a:extLst>
              <a:ext uri="{FF2B5EF4-FFF2-40B4-BE49-F238E27FC236}">
                <a16:creationId xmlns:a16="http://schemas.microsoft.com/office/drawing/2014/main" id="{046D73AB-4D5D-3559-7B69-0FCED6146F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443593</xdr:colOff>
      <xdr:row>28</xdr:row>
      <xdr:rowOff>185010</xdr:rowOff>
    </xdr:from>
    <xdr:to>
      <xdr:col>4</xdr:col>
      <xdr:colOff>2295525</xdr:colOff>
      <xdr:row>33</xdr:row>
      <xdr:rowOff>159204</xdr:rowOff>
    </xdr:to>
    <xdr:grpSp>
      <xdr:nvGrpSpPr>
        <xdr:cNvPr id="2" name="Ομάδα 1">
          <a:extLst>
            <a:ext uri="{FF2B5EF4-FFF2-40B4-BE49-F238E27FC236}">
              <a16:creationId xmlns:a16="http://schemas.microsoft.com/office/drawing/2014/main" id="{CE839429-AB89-44CE-9AFD-D92E936CD495}"/>
            </a:ext>
          </a:extLst>
        </xdr:cNvPr>
        <xdr:cNvGrpSpPr/>
      </xdr:nvGrpSpPr>
      <xdr:grpSpPr>
        <a:xfrm>
          <a:off x="1896156" y="10162448"/>
          <a:ext cx="6495369" cy="926694"/>
          <a:chOff x="7953375" y="2962275"/>
          <a:chExt cx="3505200" cy="657225"/>
        </a:xfrm>
      </xdr:grpSpPr>
      <xdr:pic>
        <xdr:nvPicPr>
          <xdr:cNvPr id="3" name="Εικόνα 2">
            <a:extLst>
              <a:ext uri="{FF2B5EF4-FFF2-40B4-BE49-F238E27FC236}">
                <a16:creationId xmlns:a16="http://schemas.microsoft.com/office/drawing/2014/main" id="{A1CAE10D-BE2F-42C7-B629-0B6BA846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540F424E-4C32-BA34-D860-6950898F8E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716EC73F-7897-1F3D-22EE-CF76794F0F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852AE950-8CCB-FD19-C7A1-88EC87A46E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333375</xdr:colOff>
      <xdr:row>19</xdr:row>
      <xdr:rowOff>115661</xdr:rowOff>
    </xdr:from>
    <xdr:to>
      <xdr:col>8</xdr:col>
      <xdr:colOff>1420314</xdr:colOff>
      <xdr:row>24</xdr:row>
      <xdr:rowOff>95930</xdr:rowOff>
    </xdr:to>
    <xdr:pic>
      <xdr:nvPicPr>
        <xdr:cNvPr id="3" name="Εικόνα 2">
          <a:extLst>
            <a:ext uri="{FF2B5EF4-FFF2-40B4-BE49-F238E27FC236}">
              <a16:creationId xmlns:a16="http://schemas.microsoft.com/office/drawing/2014/main" id="{5853C510-001C-4350-866A-E1E2A2609804}"/>
            </a:ext>
          </a:extLst>
        </xdr:cNvPr>
        <xdr:cNvPicPr>
          <a:picLocks noChangeAspect="1"/>
        </xdr:cNvPicPr>
      </xdr:nvPicPr>
      <xdr:blipFill>
        <a:blip xmlns:r="http://schemas.openxmlformats.org/officeDocument/2006/relationships" r:embed="rId1"/>
        <a:stretch>
          <a:fillRect/>
        </a:stretch>
      </xdr:blipFill>
      <xdr:spPr>
        <a:xfrm>
          <a:off x="3952875" y="4973411"/>
          <a:ext cx="5658939" cy="93276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DC7438E-B66B-4B0C-850D-57D67F1A99CE}" autoFormatId="16" applyNumberFormats="0" applyBorderFormats="0" applyFontFormats="0" applyPatternFormats="0" applyAlignmentFormats="0" applyWidthHeightFormats="0">
  <queryTableRefresh nextId="2">
    <queryTableFields count="1">
      <queryTableField id="1" name="ΣΥΝΤΕΛΕΣΤΕΣ ΦΠΑ" tableColumnId="1"/>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8662C8-FE43-4663-AB34-84A31C89FBA6}" name="Πίνακας3_1" displayName="Πίνακας3_1" ref="A1:A5" tableType="queryTable" totalsRowShown="0">
  <autoFilter ref="A1:A5" xr:uid="{FE8662C8-FE43-4663-AB34-84A31C89FBA6}"/>
  <tableColumns count="1">
    <tableColumn id="1" xr3:uid="{0F9F8D3D-288F-42F0-A36B-39D013142364}" uniqueName="1" name="ΣΥΝΤΕΛΕΣΤΕΣ ΦΠΑ" queryTableField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D3DC7D-74DD-49D0-8AEC-C121017ED9A9}" name="Πίνακας5" displayName="Πίνακας5" ref="C1:C3" totalsRowShown="0">
  <autoFilter ref="C1:C3" xr:uid="{16D3DC7D-74DD-49D0-8AEC-C121017ED9A9}"/>
  <tableColumns count="1">
    <tableColumn id="1" xr3:uid="{2473553F-B4CE-43CA-BFC6-3857F606AD16}" name="ΣΥΝΤ. ΦΠΑ ΑΠΟΚΤΗΣΗΣ ΓΗΣ"/>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D893E7-78AF-4B4F-8E78-5458402BE815}" name="Πίνακας52" displayName="Πίνακας52" ref="E1:E3" totalsRowShown="0">
  <autoFilter ref="E1:E3" xr:uid="{CDD893E7-78AF-4B4F-8E78-5458402BE815}"/>
  <tableColumns count="1">
    <tableColumn id="1" xr3:uid="{051FD2EA-B99E-4873-8246-94939D08A9E8}" name="ΣΥΝΤ. ΦΠΑ ΑΠΟΚΤΗΣΗΣ ΓΗΣ"/>
  </tableColumns>
  <tableStyleInfo name="TableStyleMedium2" showFirstColumn="0" showLastColumn="0" showRowStripes="1" showColumnStripes="0"/>
</table>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C147-67AB-4829-B2F2-33A2B64A0112}">
  <dimension ref="A1:ALU38"/>
  <sheetViews>
    <sheetView tabSelected="1" view="pageBreakPreview" zoomScale="90" zoomScaleNormal="100" zoomScaleSheetLayoutView="90" workbookViewId="0">
      <selection activeCell="J33" sqref="J33"/>
    </sheetView>
  </sheetViews>
  <sheetFormatPr defaultRowHeight="15" x14ac:dyDescent="0.25"/>
  <cols>
    <col min="1" max="1" width="9.140625" style="110"/>
    <col min="2" max="2" width="10.5703125" style="110" bestFit="1" customWidth="1"/>
    <col min="3" max="3" width="14.28515625" style="110" customWidth="1"/>
    <col min="4" max="4" width="16.85546875" style="110" customWidth="1"/>
    <col min="5" max="5" width="18" style="110" customWidth="1"/>
    <col min="6" max="6" width="12.140625" style="110" customWidth="1"/>
    <col min="7" max="9" width="9.140625" style="110"/>
    <col min="10" max="10" width="11.7109375" style="110" customWidth="1"/>
    <col min="11" max="1009" width="9.140625" style="110"/>
    <col min="1010" max="16384" width="9.140625" style="2"/>
  </cols>
  <sheetData>
    <row r="1" spans="1:11" s="77" customFormat="1" ht="26.25" customHeight="1" x14ac:dyDescent="0.25">
      <c r="A1" s="250" t="e" vm="1">
        <v>#VALUE!</v>
      </c>
      <c r="B1" s="251"/>
      <c r="C1" s="256" t="s">
        <v>23</v>
      </c>
      <c r="D1" s="257"/>
      <c r="E1" s="257"/>
      <c r="F1" s="257"/>
      <c r="G1" s="257"/>
      <c r="H1" s="257"/>
      <c r="I1" s="257"/>
      <c r="J1" s="258"/>
    </row>
    <row r="2" spans="1:11" s="77" customFormat="1" ht="40.5" customHeight="1" x14ac:dyDescent="0.25">
      <c r="A2" s="252"/>
      <c r="B2" s="253"/>
      <c r="C2" s="259" t="s">
        <v>40</v>
      </c>
      <c r="D2" s="260"/>
      <c r="E2" s="260"/>
      <c r="F2" s="260"/>
      <c r="G2" s="260"/>
      <c r="H2" s="260"/>
      <c r="I2" s="260"/>
      <c r="J2" s="261"/>
    </row>
    <row r="3" spans="1:11" s="77" customFormat="1" ht="51.75" customHeight="1" thickBot="1" x14ac:dyDescent="0.3">
      <c r="A3" s="254"/>
      <c r="B3" s="255"/>
      <c r="C3" s="262" t="s">
        <v>170</v>
      </c>
      <c r="D3" s="263"/>
      <c r="E3" s="263"/>
      <c r="F3" s="263"/>
      <c r="G3" s="263"/>
      <c r="H3" s="263"/>
      <c r="I3" s="263"/>
      <c r="J3" s="264"/>
    </row>
    <row r="4" spans="1:11" s="78" customFormat="1" ht="15" customHeight="1" x14ac:dyDescent="0.25">
      <c r="A4" s="265" t="s">
        <v>24</v>
      </c>
      <c r="B4" s="266"/>
      <c r="C4" s="266"/>
      <c r="D4" s="267"/>
      <c r="E4" s="267"/>
      <c r="F4" s="267"/>
      <c r="G4" s="267"/>
      <c r="H4" s="267"/>
      <c r="I4" s="267"/>
      <c r="J4" s="267"/>
    </row>
    <row r="5" spans="1:11" s="78" customFormat="1" ht="12.75" customHeight="1" x14ac:dyDescent="0.25">
      <c r="A5" s="268" t="s">
        <v>25</v>
      </c>
      <c r="B5" s="269"/>
      <c r="C5" s="269"/>
      <c r="D5" s="270"/>
      <c r="E5" s="270"/>
      <c r="F5" s="270"/>
      <c r="G5" s="270"/>
      <c r="H5" s="270"/>
      <c r="I5" s="270"/>
      <c r="J5" s="270"/>
    </row>
    <row r="6" spans="1:11" s="78" customFormat="1" ht="17.25" customHeight="1" x14ac:dyDescent="0.25">
      <c r="A6" s="268" t="s">
        <v>20</v>
      </c>
      <c r="B6" s="269"/>
      <c r="C6" s="269"/>
      <c r="D6" s="270"/>
      <c r="E6" s="270"/>
      <c r="F6" s="270"/>
      <c r="G6" s="270"/>
      <c r="H6" s="270"/>
      <c r="I6" s="270"/>
      <c r="J6" s="270"/>
    </row>
    <row r="7" spans="1:11" s="78" customFormat="1" ht="19.5" customHeight="1" x14ac:dyDescent="0.25">
      <c r="A7" s="268" t="s">
        <v>21</v>
      </c>
      <c r="B7" s="269"/>
      <c r="C7" s="269"/>
      <c r="D7" s="270"/>
      <c r="E7" s="270"/>
      <c r="F7" s="270"/>
      <c r="G7" s="270"/>
      <c r="H7" s="270"/>
      <c r="I7" s="270"/>
      <c r="J7" s="270"/>
    </row>
    <row r="8" spans="1:11" s="78" customFormat="1" ht="20.25" customHeight="1" thickBot="1" x14ac:dyDescent="0.3">
      <c r="A8" s="248" t="s">
        <v>22</v>
      </c>
      <c r="B8" s="249"/>
      <c r="C8" s="249"/>
      <c r="D8" s="241"/>
      <c r="E8" s="241"/>
      <c r="F8" s="241"/>
      <c r="G8" s="241"/>
      <c r="H8" s="241"/>
      <c r="I8" s="241"/>
      <c r="J8" s="241"/>
    </row>
    <row r="9" spans="1:11" ht="31.35" customHeight="1" x14ac:dyDescent="0.25">
      <c r="A9" s="242" t="s">
        <v>19</v>
      </c>
      <c r="B9" s="245" t="s">
        <v>67</v>
      </c>
      <c r="C9" s="245" t="s">
        <v>103</v>
      </c>
      <c r="D9" s="245" t="s">
        <v>104</v>
      </c>
      <c r="E9" s="245" t="s">
        <v>105</v>
      </c>
      <c r="F9" s="245" t="s">
        <v>106</v>
      </c>
      <c r="G9" s="245"/>
      <c r="H9" s="245"/>
      <c r="I9" s="245"/>
      <c r="J9" s="245"/>
      <c r="K9" s="109"/>
    </row>
    <row r="10" spans="1:11" ht="33.200000000000003" customHeight="1" x14ac:dyDescent="0.25">
      <c r="A10" s="243"/>
      <c r="B10" s="246"/>
      <c r="C10" s="246"/>
      <c r="D10" s="246"/>
      <c r="E10" s="246"/>
      <c r="F10" s="246"/>
      <c r="G10" s="246"/>
      <c r="H10" s="246"/>
      <c r="I10" s="246"/>
      <c r="J10" s="246"/>
      <c r="K10" s="109"/>
    </row>
    <row r="11" spans="1:11" ht="23.25" thickBot="1" x14ac:dyDescent="0.3">
      <c r="A11" s="244"/>
      <c r="B11" s="247"/>
      <c r="C11" s="247"/>
      <c r="D11" s="247"/>
      <c r="E11" s="247"/>
      <c r="F11" s="111" t="s">
        <v>107</v>
      </c>
      <c r="G11" s="111" t="s">
        <v>108</v>
      </c>
      <c r="H11" s="111" t="s">
        <v>109</v>
      </c>
      <c r="I11" s="111" t="s">
        <v>28</v>
      </c>
      <c r="J11" s="111" t="s">
        <v>110</v>
      </c>
    </row>
    <row r="12" spans="1:11" x14ac:dyDescent="0.25">
      <c r="A12" s="112"/>
      <c r="B12" s="112"/>
      <c r="C12" s="112"/>
      <c r="D12" s="112"/>
      <c r="E12" s="112"/>
      <c r="F12" s="113"/>
      <c r="G12" s="113"/>
      <c r="H12" s="113"/>
      <c r="I12" s="113"/>
      <c r="J12" s="113"/>
    </row>
    <row r="13" spans="1:11" x14ac:dyDescent="0.25">
      <c r="A13" s="112"/>
      <c r="B13" s="112"/>
      <c r="C13" s="112"/>
      <c r="D13" s="112"/>
      <c r="E13" s="112"/>
      <c r="F13" s="113"/>
      <c r="G13" s="113"/>
      <c r="H13" s="113"/>
      <c r="I13" s="113"/>
      <c r="J13" s="113"/>
    </row>
    <row r="14" spans="1:11" ht="14.25" customHeight="1" x14ac:dyDescent="0.25">
      <c r="A14" s="114"/>
      <c r="B14" s="114"/>
      <c r="C14" s="114"/>
      <c r="D14" s="114"/>
      <c r="E14" s="114"/>
      <c r="F14" s="115"/>
      <c r="G14" s="115"/>
      <c r="H14" s="115"/>
      <c r="I14" s="115"/>
      <c r="J14" s="115"/>
    </row>
    <row r="15" spans="1:11" x14ac:dyDescent="0.25">
      <c r="A15" s="114"/>
      <c r="B15" s="114"/>
      <c r="C15" s="114"/>
      <c r="D15" s="114"/>
      <c r="E15" s="114"/>
      <c r="F15" s="115"/>
      <c r="G15" s="115"/>
      <c r="H15" s="115"/>
      <c r="I15" s="115"/>
      <c r="J15" s="115"/>
    </row>
    <row r="16" spans="1:11" x14ac:dyDescent="0.25">
      <c r="A16" s="116" t="s">
        <v>111</v>
      </c>
      <c r="B16" s="117"/>
      <c r="C16" s="117"/>
      <c r="D16" s="117"/>
      <c r="E16" s="118"/>
      <c r="F16" s="119"/>
      <c r="G16" s="119"/>
      <c r="H16" s="115">
        <f>SUM(H12:H15)</f>
        <v>0</v>
      </c>
      <c r="I16" s="119"/>
      <c r="J16" s="119"/>
    </row>
    <row r="17" spans="1:10" x14ac:dyDescent="0.25">
      <c r="A17" s="114"/>
      <c r="B17" s="114"/>
      <c r="C17" s="114"/>
      <c r="D17" s="114"/>
      <c r="E17" s="114"/>
      <c r="F17" s="115"/>
      <c r="G17" s="115"/>
      <c r="H17" s="115"/>
      <c r="I17" s="115"/>
      <c r="J17" s="115"/>
    </row>
    <row r="18" spans="1:10" x14ac:dyDescent="0.25">
      <c r="A18" s="114"/>
      <c r="B18" s="114"/>
      <c r="C18" s="114"/>
      <c r="D18" s="114"/>
      <c r="E18" s="114"/>
      <c r="F18" s="115"/>
      <c r="G18" s="115"/>
      <c r="H18" s="115"/>
      <c r="I18" s="115"/>
      <c r="J18" s="115"/>
    </row>
    <row r="19" spans="1:10" x14ac:dyDescent="0.25">
      <c r="A19" s="114"/>
      <c r="B19" s="114"/>
      <c r="C19" s="114"/>
      <c r="D19" s="114"/>
      <c r="E19" s="114"/>
      <c r="F19" s="115"/>
      <c r="G19" s="115"/>
      <c r="H19" s="115"/>
      <c r="I19" s="115"/>
      <c r="J19" s="115"/>
    </row>
    <row r="20" spans="1:10" x14ac:dyDescent="0.25">
      <c r="A20" s="116" t="s">
        <v>112</v>
      </c>
      <c r="B20" s="117"/>
      <c r="C20" s="117"/>
      <c r="D20" s="118"/>
      <c r="E20" s="2"/>
      <c r="F20" s="119"/>
      <c r="G20" s="119"/>
      <c r="H20" s="115">
        <f>SUM(H17:H19)</f>
        <v>0</v>
      </c>
      <c r="I20" s="119"/>
      <c r="J20" s="119"/>
    </row>
    <row r="21" spans="1:10" x14ac:dyDescent="0.25">
      <c r="A21" s="114"/>
      <c r="B21" s="114"/>
      <c r="C21" s="114"/>
      <c r="D21" s="114"/>
      <c r="E21" s="114"/>
      <c r="F21" s="115"/>
      <c r="G21" s="115"/>
      <c r="H21" s="115"/>
      <c r="I21" s="115"/>
      <c r="J21" s="115"/>
    </row>
    <row r="22" spans="1:10" x14ac:dyDescent="0.25">
      <c r="A22" s="114"/>
      <c r="B22" s="114"/>
      <c r="C22" s="114"/>
      <c r="D22" s="114"/>
      <c r="E22" s="114"/>
      <c r="F22" s="115"/>
      <c r="G22" s="115"/>
      <c r="H22" s="115"/>
      <c r="I22" s="115"/>
      <c r="J22" s="115"/>
    </row>
    <row r="23" spans="1:10" x14ac:dyDescent="0.25">
      <c r="A23" s="114"/>
      <c r="B23" s="114"/>
      <c r="C23" s="114"/>
      <c r="D23" s="114"/>
      <c r="E23" s="114"/>
      <c r="F23" s="115"/>
      <c r="G23" s="115"/>
      <c r="H23" s="115"/>
      <c r="I23" s="115"/>
      <c r="J23" s="115"/>
    </row>
    <row r="24" spans="1:10" ht="15.75" thickBot="1" x14ac:dyDescent="0.3">
      <c r="A24" s="116" t="s">
        <v>113</v>
      </c>
      <c r="B24" s="117"/>
      <c r="C24" s="117"/>
      <c r="D24" s="118"/>
      <c r="E24" s="2"/>
      <c r="F24" s="119"/>
      <c r="G24" s="119"/>
      <c r="H24" s="115">
        <f>SUM(H21:H23)</f>
        <v>0</v>
      </c>
      <c r="I24" s="119"/>
      <c r="J24" s="119"/>
    </row>
    <row r="25" spans="1:10" ht="16.5" thickTop="1" thickBot="1" x14ac:dyDescent="0.3">
      <c r="A25" s="120" t="s">
        <v>114</v>
      </c>
      <c r="B25" s="121"/>
      <c r="C25" s="121"/>
      <c r="D25" s="121"/>
      <c r="E25" s="121"/>
      <c r="F25" s="122"/>
      <c r="G25" s="122"/>
      <c r="H25" s="123">
        <f>H16+H20+H24</f>
        <v>0</v>
      </c>
      <c r="I25" s="122"/>
      <c r="J25" s="124"/>
    </row>
    <row r="26" spans="1:10" ht="15.75" thickTop="1" x14ac:dyDescent="0.25">
      <c r="A26" s="2"/>
      <c r="B26" s="2"/>
      <c r="C26" s="2"/>
      <c r="D26" s="125" t="s">
        <v>115</v>
      </c>
      <c r="E26" s="118"/>
      <c r="F26" s="119"/>
      <c r="G26" s="119"/>
      <c r="H26" s="126">
        <f>H25*0.18</f>
        <v>0</v>
      </c>
      <c r="I26" s="119"/>
      <c r="J26" s="119"/>
    </row>
    <row r="27" spans="1:10" x14ac:dyDescent="0.25">
      <c r="A27" s="2"/>
      <c r="B27" s="2"/>
      <c r="C27" s="2"/>
      <c r="D27" s="116" t="s">
        <v>116</v>
      </c>
      <c r="E27" s="118"/>
      <c r="F27" s="119"/>
      <c r="G27" s="119"/>
      <c r="H27" s="115">
        <f>H25+H26</f>
        <v>0</v>
      </c>
      <c r="I27" s="119"/>
      <c r="J27" s="119"/>
    </row>
    <row r="28" spans="1:10" x14ac:dyDescent="0.25">
      <c r="A28" s="2"/>
      <c r="B28" s="2"/>
      <c r="C28" s="2"/>
      <c r="D28" s="125" t="s">
        <v>117</v>
      </c>
      <c r="E28" s="118"/>
      <c r="F28" s="119"/>
      <c r="G28" s="119"/>
      <c r="H28" s="115">
        <f>H27*0.15</f>
        <v>0</v>
      </c>
      <c r="I28" s="119"/>
      <c r="J28" s="119"/>
    </row>
    <row r="29" spans="1:10" x14ac:dyDescent="0.25">
      <c r="A29" s="2"/>
      <c r="B29" s="2"/>
      <c r="C29" s="2"/>
      <c r="D29" s="116" t="s">
        <v>116</v>
      </c>
      <c r="E29" s="118"/>
      <c r="F29" s="119"/>
      <c r="G29" s="119"/>
      <c r="H29" s="115">
        <f>H28+H27</f>
        <v>0</v>
      </c>
      <c r="I29" s="119"/>
      <c r="J29" s="119"/>
    </row>
    <row r="30" spans="1:10" x14ac:dyDescent="0.25">
      <c r="A30" s="2"/>
      <c r="B30" s="2"/>
      <c r="C30" s="2"/>
      <c r="D30" s="125" t="s">
        <v>118</v>
      </c>
      <c r="E30" s="118"/>
      <c r="F30" s="119"/>
      <c r="G30" s="119"/>
      <c r="H30" s="115"/>
      <c r="I30" s="119"/>
      <c r="J30" s="119"/>
    </row>
    <row r="31" spans="1:10" x14ac:dyDescent="0.25">
      <c r="A31" s="2"/>
      <c r="B31" s="2"/>
      <c r="C31" s="2"/>
      <c r="D31" s="116" t="s">
        <v>116</v>
      </c>
      <c r="E31" s="118"/>
      <c r="F31" s="119"/>
      <c r="G31" s="119"/>
      <c r="H31" s="115">
        <f>H30+H29</f>
        <v>0</v>
      </c>
      <c r="I31" s="119"/>
      <c r="J31" s="119"/>
    </row>
    <row r="32" spans="1:10" x14ac:dyDescent="0.25">
      <c r="A32" s="2"/>
      <c r="B32" s="2"/>
      <c r="C32" s="2"/>
      <c r="D32" s="125" t="s">
        <v>119</v>
      </c>
      <c r="E32" s="118"/>
      <c r="F32" s="119"/>
      <c r="G32" s="119"/>
      <c r="H32" s="115"/>
      <c r="I32" s="119"/>
      <c r="J32" s="119"/>
    </row>
    <row r="33" spans="1:1009" x14ac:dyDescent="0.25">
      <c r="A33" s="2"/>
      <c r="B33" s="2"/>
      <c r="C33" s="2"/>
      <c r="D33" s="116" t="s">
        <v>116</v>
      </c>
      <c r="E33" s="118"/>
      <c r="F33" s="119"/>
      <c r="G33" s="119"/>
      <c r="H33" s="115">
        <f>H31+H32</f>
        <v>0</v>
      </c>
      <c r="I33" s="119"/>
      <c r="J33" s="119"/>
    </row>
    <row r="34" spans="1:1009" ht="15.75" thickBot="1" x14ac:dyDescent="0.3">
      <c r="A34" s="2"/>
      <c r="B34" s="2"/>
      <c r="C34" s="2"/>
      <c r="D34" s="125" t="s">
        <v>120</v>
      </c>
      <c r="E34" s="118"/>
      <c r="F34" s="119"/>
      <c r="G34" s="119"/>
      <c r="H34" s="127"/>
      <c r="I34" s="119"/>
      <c r="J34" s="119"/>
    </row>
    <row r="35" spans="1:1009" ht="16.5" thickTop="1" thickBot="1" x14ac:dyDescent="0.3">
      <c r="A35" s="120" t="s">
        <v>68</v>
      </c>
      <c r="B35" s="128"/>
      <c r="C35" s="128"/>
      <c r="D35" s="128"/>
      <c r="E35" s="128"/>
      <c r="F35" s="128"/>
      <c r="G35" s="128"/>
      <c r="H35" s="129">
        <f>SUM(H33:H34)</f>
        <v>0</v>
      </c>
      <c r="I35" s="130"/>
      <c r="J35" s="130"/>
    </row>
    <row r="36" spans="1:1009" ht="15.75" thickTop="1" x14ac:dyDescent="0.25">
      <c r="A36" s="2"/>
      <c r="B36" s="2"/>
      <c r="C36" s="2"/>
      <c r="D36" s="2"/>
      <c r="E36" s="2"/>
      <c r="F36" s="2"/>
      <c r="G36" s="2"/>
      <c r="H36" s="2"/>
    </row>
    <row r="37" spans="1:1009" x14ac:dyDescent="0.25">
      <c r="A37" s="2" t="s">
        <v>163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row>
    <row r="38" spans="1:1009" x14ac:dyDescent="0.25">
      <c r="A38" s="110" t="s">
        <v>175</v>
      </c>
    </row>
  </sheetData>
  <mergeCells count="20">
    <mergeCell ref="A5:C5"/>
    <mergeCell ref="D5:J5"/>
    <mergeCell ref="A6:C6"/>
    <mergeCell ref="D6:J6"/>
    <mergeCell ref="A7:C7"/>
    <mergeCell ref="D7:J7"/>
    <mergeCell ref="A1:B3"/>
    <mergeCell ref="C1:J1"/>
    <mergeCell ref="C2:J2"/>
    <mergeCell ref="C3:J3"/>
    <mergeCell ref="A4:C4"/>
    <mergeCell ref="D4:J4"/>
    <mergeCell ref="D8:J8"/>
    <mergeCell ref="A9:A11"/>
    <mergeCell ref="B9:B11"/>
    <mergeCell ref="C9:C11"/>
    <mergeCell ref="D9:D11"/>
    <mergeCell ref="E9:E11"/>
    <mergeCell ref="F9:J10"/>
    <mergeCell ref="A8:C8"/>
  </mergeCells>
  <phoneticPr fontId="3" type="noConversion"/>
  <pageMargins left="0.70866141732283472" right="0.70866141732283472" top="0.74803149606299213" bottom="0.74803149606299213" header="0.31496062992125984" footer="0.31496062992125984"/>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3D1B-2B2D-4DB8-97A2-4E343994829E}">
  <dimension ref="A1:E5"/>
  <sheetViews>
    <sheetView workbookViewId="0">
      <selection activeCell="I13" sqref="I13"/>
    </sheetView>
  </sheetViews>
  <sheetFormatPr defaultRowHeight="15" x14ac:dyDescent="0.25"/>
  <cols>
    <col min="1" max="1" width="20.140625" bestFit="1" customWidth="1"/>
    <col min="3" max="3" width="27.7109375" customWidth="1"/>
    <col min="5" max="5" width="29" customWidth="1"/>
  </cols>
  <sheetData>
    <row r="1" spans="1:5" x14ac:dyDescent="0.25">
      <c r="A1" t="s">
        <v>59</v>
      </c>
      <c r="C1" t="s">
        <v>62</v>
      </c>
      <c r="E1" t="s">
        <v>62</v>
      </c>
    </row>
    <row r="2" spans="1:5" x14ac:dyDescent="0.25">
      <c r="A2">
        <v>0</v>
      </c>
      <c r="C2">
        <v>0</v>
      </c>
      <c r="E2" t="s">
        <v>91</v>
      </c>
    </row>
    <row r="3" spans="1:5" x14ac:dyDescent="0.25">
      <c r="A3">
        <v>0.06</v>
      </c>
      <c r="C3">
        <v>0.24</v>
      </c>
      <c r="E3" t="s">
        <v>92</v>
      </c>
    </row>
    <row r="4" spans="1:5" x14ac:dyDescent="0.25">
      <c r="A4">
        <v>0.13</v>
      </c>
    </row>
    <row r="5" spans="1:5" x14ac:dyDescent="0.25">
      <c r="A5">
        <v>0.24</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564A-8425-4E6D-A8C6-5217E6C3FE24}">
  <dimension ref="A1:AT17"/>
  <sheetViews>
    <sheetView zoomScale="90" zoomScaleNormal="90" workbookViewId="0">
      <selection activeCell="C4" sqref="C4"/>
    </sheetView>
  </sheetViews>
  <sheetFormatPr defaultRowHeight="15" x14ac:dyDescent="0.25"/>
  <cols>
    <col min="1" max="1" width="19.42578125" customWidth="1"/>
  </cols>
  <sheetData>
    <row r="1" spans="1:46" ht="18.75" customHeight="1" x14ac:dyDescent="0.25">
      <c r="A1" s="274" t="s">
        <v>133</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row>
    <row r="2" spans="1:46" ht="24.75" x14ac:dyDescent="0.25">
      <c r="A2" s="15" t="s">
        <v>132</v>
      </c>
      <c r="B2" s="271" t="s">
        <v>140</v>
      </c>
      <c r="C2" s="272" t="s">
        <v>130</v>
      </c>
      <c r="D2" s="273"/>
      <c r="E2" s="271" t="s">
        <v>176</v>
      </c>
      <c r="F2" s="272"/>
      <c r="G2" s="273"/>
      <c r="H2" s="271" t="s">
        <v>141</v>
      </c>
      <c r="I2" s="272"/>
      <c r="J2" s="273"/>
      <c r="K2" s="271" t="s">
        <v>142</v>
      </c>
      <c r="L2" s="272"/>
      <c r="M2" s="273"/>
      <c r="N2" s="271" t="s">
        <v>143</v>
      </c>
      <c r="O2" s="272"/>
      <c r="P2" s="273"/>
      <c r="Q2" s="271" t="s">
        <v>144</v>
      </c>
      <c r="R2" s="272"/>
      <c r="S2" s="273"/>
      <c r="T2" s="271" t="s">
        <v>145</v>
      </c>
      <c r="U2" s="272"/>
      <c r="V2" s="273"/>
      <c r="W2" s="271" t="s">
        <v>146</v>
      </c>
      <c r="X2" s="272"/>
      <c r="Y2" s="273"/>
      <c r="Z2" s="271" t="s">
        <v>147</v>
      </c>
      <c r="AA2" s="272"/>
      <c r="AB2" s="273"/>
      <c r="AC2" s="271" t="s">
        <v>148</v>
      </c>
      <c r="AD2" s="272"/>
      <c r="AE2" s="273"/>
      <c r="AF2" s="271" t="s">
        <v>149</v>
      </c>
      <c r="AG2" s="272"/>
      <c r="AH2" s="273"/>
      <c r="AI2" s="271" t="s">
        <v>152</v>
      </c>
      <c r="AJ2" s="272"/>
      <c r="AK2" s="273"/>
      <c r="AL2" s="271" t="s">
        <v>153</v>
      </c>
      <c r="AM2" s="272"/>
      <c r="AN2" s="273"/>
      <c r="AO2" s="271" t="s">
        <v>154</v>
      </c>
      <c r="AP2" s="272"/>
      <c r="AQ2" s="273"/>
      <c r="AR2" s="271" t="s">
        <v>155</v>
      </c>
      <c r="AS2" s="272"/>
      <c r="AT2" s="273"/>
    </row>
    <row r="3" spans="1:46" ht="52.5" customHeight="1" x14ac:dyDescent="0.25">
      <c r="A3" s="15" t="s">
        <v>131</v>
      </c>
      <c r="B3" s="18">
        <v>46113</v>
      </c>
      <c r="C3" s="18">
        <v>46143</v>
      </c>
      <c r="D3" s="18">
        <v>46174</v>
      </c>
      <c r="E3" s="18">
        <v>46204</v>
      </c>
      <c r="F3" s="18">
        <v>46235</v>
      </c>
      <c r="G3" s="18">
        <v>46266</v>
      </c>
      <c r="H3" s="18">
        <v>46296</v>
      </c>
      <c r="I3" s="18">
        <v>46327</v>
      </c>
      <c r="J3" s="18">
        <v>46357</v>
      </c>
      <c r="K3" s="18">
        <v>46388</v>
      </c>
      <c r="L3" s="18">
        <v>46419</v>
      </c>
      <c r="M3" s="18">
        <v>46447</v>
      </c>
      <c r="N3" s="18">
        <v>46478</v>
      </c>
      <c r="O3" s="18">
        <v>46508</v>
      </c>
      <c r="P3" s="18">
        <v>46539</v>
      </c>
      <c r="Q3" s="18">
        <v>46569</v>
      </c>
      <c r="R3" s="18">
        <v>46600</v>
      </c>
      <c r="S3" s="18">
        <v>46631</v>
      </c>
      <c r="T3" s="18">
        <v>46661</v>
      </c>
      <c r="U3" s="18">
        <v>46692</v>
      </c>
      <c r="V3" s="18">
        <v>46722</v>
      </c>
      <c r="W3" s="18">
        <v>46753</v>
      </c>
      <c r="X3" s="18">
        <v>46784</v>
      </c>
      <c r="Y3" s="18">
        <v>46813</v>
      </c>
      <c r="Z3" s="18">
        <v>46844</v>
      </c>
      <c r="AA3" s="18">
        <v>46874</v>
      </c>
      <c r="AB3" s="18">
        <v>46905</v>
      </c>
      <c r="AC3" s="18">
        <v>46935</v>
      </c>
      <c r="AD3" s="18">
        <v>46966</v>
      </c>
      <c r="AE3" s="18">
        <v>46997</v>
      </c>
      <c r="AF3" s="18">
        <v>47027</v>
      </c>
      <c r="AG3" s="18">
        <v>46692</v>
      </c>
      <c r="AH3" s="18">
        <v>47088</v>
      </c>
      <c r="AI3" s="18">
        <v>47119</v>
      </c>
      <c r="AJ3" s="18">
        <v>47150</v>
      </c>
      <c r="AK3" s="18">
        <v>47178</v>
      </c>
      <c r="AL3" s="18">
        <v>47209</v>
      </c>
      <c r="AM3" s="18">
        <v>47239</v>
      </c>
      <c r="AN3" s="18">
        <v>47270</v>
      </c>
      <c r="AO3" s="18">
        <v>47300</v>
      </c>
      <c r="AP3" s="18">
        <v>47331</v>
      </c>
      <c r="AQ3" s="18">
        <v>47362</v>
      </c>
      <c r="AR3" s="18">
        <v>47392</v>
      </c>
      <c r="AS3" s="18">
        <v>47423</v>
      </c>
      <c r="AT3" s="18">
        <v>47453</v>
      </c>
    </row>
    <row r="4" spans="1:46" ht="41.25" customHeight="1" x14ac:dyDescent="0.25">
      <c r="A4" s="16" t="s">
        <v>134</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9"/>
      <c r="AG4" s="19"/>
      <c r="AH4" s="19"/>
      <c r="AI4" s="17"/>
      <c r="AJ4" s="17"/>
      <c r="AK4" s="17"/>
      <c r="AL4" s="17"/>
      <c r="AM4" s="17"/>
      <c r="AN4" s="17"/>
      <c r="AO4" s="17"/>
      <c r="AP4" s="17"/>
      <c r="AQ4" s="17"/>
      <c r="AR4" s="19"/>
      <c r="AS4" s="19"/>
      <c r="AT4" s="19"/>
    </row>
    <row r="5" spans="1:46" ht="33" customHeight="1" x14ac:dyDescent="0.25">
      <c r="A5" s="16" t="s">
        <v>135</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9"/>
      <c r="AG5" s="19"/>
      <c r="AH5" s="19"/>
      <c r="AI5" s="17"/>
      <c r="AJ5" s="17"/>
      <c r="AK5" s="17"/>
      <c r="AL5" s="17"/>
      <c r="AM5" s="17"/>
      <c r="AN5" s="17"/>
      <c r="AO5" s="17"/>
      <c r="AP5" s="17"/>
      <c r="AQ5" s="17"/>
      <c r="AR5" s="19"/>
      <c r="AS5" s="19"/>
      <c r="AT5" s="19"/>
    </row>
    <row r="6" spans="1:46" ht="30" customHeight="1" x14ac:dyDescent="0.25">
      <c r="A6" s="16" t="s">
        <v>136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9"/>
      <c r="AG6" s="19"/>
      <c r="AH6" s="19"/>
      <c r="AI6" s="17"/>
      <c r="AJ6" s="17"/>
      <c r="AK6" s="17"/>
      <c r="AL6" s="17"/>
      <c r="AM6" s="17"/>
      <c r="AN6" s="17"/>
      <c r="AO6" s="17"/>
      <c r="AP6" s="17"/>
      <c r="AQ6" s="17"/>
      <c r="AR6" s="19"/>
      <c r="AS6" s="19"/>
      <c r="AT6" s="19"/>
    </row>
    <row r="7" spans="1:46" ht="24" x14ac:dyDescent="0.25">
      <c r="A7" s="16" t="s">
        <v>137</v>
      </c>
      <c r="B7" s="17"/>
      <c r="C7" s="17"/>
      <c r="D7" s="17"/>
      <c r="E7" s="17"/>
      <c r="F7" s="17"/>
      <c r="G7" s="17"/>
      <c r="H7" s="17"/>
      <c r="I7" s="17"/>
      <c r="J7" s="17"/>
      <c r="K7" s="14"/>
      <c r="L7" s="14"/>
      <c r="M7" s="14"/>
      <c r="N7" s="14"/>
      <c r="O7" s="14"/>
      <c r="P7" s="14"/>
      <c r="Q7" s="14"/>
      <c r="R7" s="14"/>
      <c r="S7" s="14"/>
      <c r="T7" s="14"/>
      <c r="U7" s="14"/>
      <c r="V7" s="14"/>
      <c r="W7" s="17"/>
      <c r="X7" s="17"/>
      <c r="Y7" s="17"/>
      <c r="Z7" s="17"/>
      <c r="AA7" s="17"/>
      <c r="AB7" s="17"/>
      <c r="AC7" s="17"/>
      <c r="AD7" s="17"/>
      <c r="AE7" s="17"/>
      <c r="AF7" s="19"/>
      <c r="AG7" s="19"/>
      <c r="AH7" s="19"/>
      <c r="AI7" s="17"/>
      <c r="AJ7" s="17"/>
      <c r="AK7" s="17"/>
      <c r="AL7" s="17"/>
      <c r="AM7" s="17"/>
      <c r="AN7" s="17"/>
      <c r="AO7" s="17"/>
      <c r="AP7" s="17"/>
      <c r="AQ7" s="17"/>
      <c r="AR7" s="19"/>
      <c r="AS7" s="19"/>
      <c r="AT7" s="19"/>
    </row>
    <row r="8" spans="1:46" x14ac:dyDescent="0.25">
      <c r="A8" s="16" t="s">
        <v>138</v>
      </c>
      <c r="B8" s="17"/>
      <c r="C8" s="17"/>
      <c r="D8" s="17"/>
      <c r="E8" s="17"/>
      <c r="F8" s="17"/>
      <c r="G8" s="17"/>
      <c r="H8" s="17"/>
      <c r="I8" s="17"/>
      <c r="J8" s="17"/>
      <c r="K8" s="14"/>
      <c r="L8" s="14"/>
      <c r="M8" s="14"/>
      <c r="N8" s="14"/>
      <c r="O8" s="14"/>
      <c r="P8" s="14"/>
      <c r="Q8" s="14"/>
      <c r="R8" s="14"/>
      <c r="S8" s="14"/>
      <c r="T8" s="14"/>
      <c r="U8" s="14"/>
      <c r="V8" s="14"/>
      <c r="W8" s="17"/>
      <c r="X8" s="17"/>
      <c r="Y8" s="17"/>
      <c r="Z8" s="17"/>
      <c r="AA8" s="17"/>
      <c r="AB8" s="17"/>
      <c r="AC8" s="17"/>
      <c r="AD8" s="17"/>
      <c r="AE8" s="17"/>
      <c r="AF8" s="19"/>
      <c r="AG8" s="19"/>
      <c r="AH8" s="19"/>
      <c r="AI8" s="17"/>
      <c r="AJ8" s="17"/>
      <c r="AK8" s="17"/>
      <c r="AL8" s="17"/>
      <c r="AM8" s="17"/>
      <c r="AN8" s="17"/>
      <c r="AO8" s="17"/>
      <c r="AP8" s="17"/>
      <c r="AQ8" s="17"/>
      <c r="AR8" s="19"/>
      <c r="AS8" s="19"/>
      <c r="AT8" s="19"/>
    </row>
    <row r="9" spans="1:46" ht="24" x14ac:dyDescent="0.25">
      <c r="A9" s="16" t="s">
        <v>139</v>
      </c>
      <c r="B9" s="17"/>
      <c r="C9" s="17"/>
      <c r="D9" s="17"/>
      <c r="E9" s="17"/>
      <c r="F9" s="17"/>
      <c r="G9" s="17"/>
      <c r="H9" s="17"/>
      <c r="I9" s="17"/>
      <c r="J9" s="17"/>
      <c r="K9" s="14"/>
      <c r="L9" s="14"/>
      <c r="M9" s="14"/>
      <c r="N9" s="14"/>
      <c r="O9" s="14"/>
      <c r="P9" s="14"/>
      <c r="Q9" s="14"/>
      <c r="R9" s="14"/>
      <c r="S9" s="14"/>
      <c r="T9" s="14"/>
      <c r="U9" s="14"/>
      <c r="V9" s="14"/>
      <c r="W9" s="17"/>
      <c r="X9" s="17"/>
      <c r="Y9" s="17"/>
      <c r="Z9" s="17"/>
      <c r="AA9" s="17"/>
      <c r="AB9" s="17"/>
      <c r="AC9" s="17"/>
      <c r="AD9" s="17"/>
      <c r="AE9" s="17"/>
      <c r="AF9" s="19"/>
      <c r="AG9" s="19"/>
      <c r="AH9" s="19"/>
      <c r="AI9" s="17"/>
      <c r="AJ9" s="17"/>
      <c r="AK9" s="17"/>
      <c r="AL9" s="17"/>
      <c r="AM9" s="17"/>
      <c r="AN9" s="17"/>
      <c r="AO9" s="17"/>
      <c r="AP9" s="17"/>
      <c r="AQ9" s="17"/>
      <c r="AR9" s="19"/>
      <c r="AS9" s="19"/>
      <c r="AT9" s="19"/>
    </row>
    <row r="10" spans="1:46" x14ac:dyDescent="0.25">
      <c r="A10" s="16"/>
      <c r="B10" s="17"/>
      <c r="C10" s="17"/>
      <c r="D10" s="17"/>
      <c r="E10" s="17"/>
      <c r="F10" s="17"/>
      <c r="G10" s="17"/>
      <c r="H10" s="17"/>
      <c r="I10" s="17"/>
      <c r="J10" s="17"/>
      <c r="K10" s="14"/>
      <c r="L10" s="14"/>
      <c r="M10" s="14"/>
      <c r="N10" s="14"/>
      <c r="O10" s="14"/>
      <c r="P10" s="14"/>
      <c r="Q10" s="14"/>
      <c r="R10" s="14"/>
      <c r="S10" s="14"/>
      <c r="T10" s="14"/>
      <c r="U10" s="14"/>
      <c r="V10" s="14"/>
      <c r="W10" s="17"/>
      <c r="X10" s="17"/>
      <c r="Y10" s="17"/>
      <c r="Z10" s="17"/>
      <c r="AA10" s="17"/>
      <c r="AB10" s="17"/>
      <c r="AC10" s="17"/>
      <c r="AD10" s="17"/>
      <c r="AE10" s="17"/>
      <c r="AF10" s="19"/>
      <c r="AG10" s="19"/>
      <c r="AH10" s="19"/>
      <c r="AI10" s="17"/>
      <c r="AJ10" s="17"/>
      <c r="AK10" s="17"/>
      <c r="AL10" s="17"/>
      <c r="AM10" s="17"/>
      <c r="AN10" s="17"/>
      <c r="AO10" s="17"/>
      <c r="AP10" s="17"/>
      <c r="AQ10" s="17"/>
      <c r="AR10" s="19"/>
      <c r="AS10" s="19"/>
      <c r="AT10" s="19"/>
    </row>
    <row r="11" spans="1:46" x14ac:dyDescent="0.25">
      <c r="A11" s="16"/>
      <c r="B11" s="17"/>
      <c r="C11" s="17"/>
      <c r="D11" s="17"/>
      <c r="E11" s="17"/>
      <c r="F11" s="17"/>
      <c r="G11" s="17"/>
      <c r="H11" s="17"/>
      <c r="I11" s="17"/>
      <c r="J11" s="17"/>
      <c r="K11" s="14"/>
      <c r="L11" s="14"/>
      <c r="M11" s="14"/>
      <c r="N11" s="14"/>
      <c r="O11" s="14"/>
      <c r="P11" s="14"/>
      <c r="Q11" s="14"/>
      <c r="R11" s="14"/>
      <c r="S11" s="14"/>
      <c r="T11" s="14"/>
      <c r="U11" s="14"/>
      <c r="V11" s="14"/>
      <c r="W11" s="17"/>
      <c r="X11" s="17"/>
      <c r="Y11" s="17"/>
      <c r="Z11" s="17"/>
      <c r="AA11" s="17"/>
      <c r="AB11" s="17"/>
      <c r="AC11" s="17"/>
      <c r="AD11" s="17"/>
      <c r="AE11" s="17"/>
      <c r="AF11" s="19"/>
      <c r="AG11" s="19"/>
      <c r="AH11" s="19"/>
      <c r="AI11" s="17"/>
      <c r="AJ11" s="17"/>
      <c r="AK11" s="17"/>
      <c r="AL11" s="17"/>
      <c r="AM11" s="17"/>
      <c r="AN11" s="17"/>
      <c r="AO11" s="17"/>
      <c r="AP11" s="17"/>
      <c r="AQ11" s="17"/>
      <c r="AR11" s="19"/>
      <c r="AS11" s="19"/>
      <c r="AT11" s="19"/>
    </row>
    <row r="12" spans="1:46" x14ac:dyDescent="0.25">
      <c r="A12" s="16"/>
      <c r="B12" s="17"/>
      <c r="C12" s="17"/>
      <c r="D12" s="17"/>
      <c r="E12" s="17"/>
      <c r="F12" s="17"/>
      <c r="G12" s="17"/>
      <c r="H12" s="17"/>
      <c r="I12" s="17"/>
      <c r="J12" s="17"/>
      <c r="K12" s="14"/>
      <c r="L12" s="14"/>
      <c r="M12" s="14"/>
      <c r="N12" s="14"/>
      <c r="O12" s="14"/>
      <c r="P12" s="14"/>
      <c r="Q12" s="14"/>
      <c r="R12" s="14"/>
      <c r="S12" s="14"/>
      <c r="T12" s="14"/>
      <c r="U12" s="14"/>
      <c r="V12" s="14"/>
      <c r="W12" s="17"/>
      <c r="X12" s="17"/>
      <c r="Y12" s="17"/>
      <c r="Z12" s="17"/>
      <c r="AA12" s="17"/>
      <c r="AB12" s="17"/>
      <c r="AC12" s="17"/>
      <c r="AD12" s="17"/>
      <c r="AE12" s="17"/>
      <c r="AF12" s="19"/>
      <c r="AG12" s="19"/>
      <c r="AH12" s="19"/>
      <c r="AI12" s="17"/>
      <c r="AJ12" s="17"/>
      <c r="AK12" s="17"/>
      <c r="AL12" s="17"/>
      <c r="AM12" s="17"/>
      <c r="AN12" s="17"/>
      <c r="AO12" s="17"/>
      <c r="AP12" s="17"/>
      <c r="AQ12" s="17"/>
      <c r="AR12" s="19"/>
      <c r="AS12" s="19"/>
      <c r="AT12" s="19"/>
    </row>
    <row r="13" spans="1:46" x14ac:dyDescent="0.25">
      <c r="A13" s="16"/>
      <c r="B13" s="17"/>
      <c r="C13" s="17"/>
      <c r="D13" s="17"/>
      <c r="E13" s="17"/>
      <c r="F13" s="17"/>
      <c r="G13" s="17"/>
      <c r="H13" s="17"/>
      <c r="I13" s="17"/>
      <c r="J13" s="17"/>
      <c r="K13" s="14"/>
      <c r="L13" s="14"/>
      <c r="M13" s="14"/>
      <c r="N13" s="14"/>
      <c r="O13" s="14"/>
      <c r="P13" s="14"/>
      <c r="Q13" s="14"/>
      <c r="R13" s="14"/>
      <c r="S13" s="14"/>
      <c r="T13" s="14"/>
      <c r="U13" s="14"/>
      <c r="V13" s="14"/>
      <c r="W13" s="17"/>
      <c r="X13" s="17"/>
      <c r="Y13" s="17"/>
      <c r="Z13" s="17"/>
      <c r="AA13" s="17"/>
      <c r="AB13" s="17"/>
      <c r="AC13" s="17"/>
      <c r="AD13" s="17"/>
      <c r="AE13" s="17"/>
      <c r="AF13" s="19"/>
      <c r="AG13" s="19"/>
      <c r="AH13" s="19"/>
      <c r="AI13" s="17"/>
      <c r="AJ13" s="17"/>
      <c r="AK13" s="17"/>
      <c r="AL13" s="17"/>
      <c r="AM13" s="17"/>
      <c r="AN13" s="17"/>
      <c r="AO13" s="17"/>
      <c r="AP13" s="17"/>
      <c r="AQ13" s="17"/>
      <c r="AR13" s="19"/>
      <c r="AS13" s="19"/>
      <c r="AT13" s="19"/>
    </row>
    <row r="14" spans="1:46" x14ac:dyDescent="0.25">
      <c r="A14" s="16"/>
      <c r="B14" s="17"/>
      <c r="C14" s="17"/>
      <c r="D14" s="17"/>
      <c r="E14" s="17"/>
      <c r="F14" s="17"/>
      <c r="G14" s="17"/>
      <c r="H14" s="17"/>
      <c r="I14" s="17"/>
      <c r="J14" s="17"/>
      <c r="K14" s="14"/>
      <c r="L14" s="14"/>
      <c r="M14" s="14"/>
      <c r="N14" s="14"/>
      <c r="O14" s="14"/>
      <c r="P14" s="14"/>
      <c r="Q14" s="14"/>
      <c r="R14" s="14"/>
      <c r="S14" s="14"/>
      <c r="T14" s="14"/>
      <c r="U14" s="14"/>
      <c r="V14" s="14"/>
      <c r="W14" s="17"/>
      <c r="X14" s="17"/>
      <c r="Y14" s="17"/>
      <c r="Z14" s="17"/>
      <c r="AA14" s="17"/>
      <c r="AB14" s="17"/>
      <c r="AC14" s="17"/>
      <c r="AD14" s="17"/>
      <c r="AE14" s="17"/>
      <c r="AF14" s="19"/>
      <c r="AG14" s="19"/>
      <c r="AH14" s="19"/>
      <c r="AI14" s="17"/>
      <c r="AJ14" s="17"/>
      <c r="AK14" s="17"/>
      <c r="AL14" s="17"/>
      <c r="AM14" s="17"/>
      <c r="AN14" s="17"/>
      <c r="AO14" s="17"/>
      <c r="AP14" s="17"/>
      <c r="AQ14" s="17"/>
      <c r="AR14" s="19"/>
      <c r="AS14" s="19"/>
      <c r="AT14" s="19"/>
    </row>
    <row r="17" spans="1:1" x14ac:dyDescent="0.25">
      <c r="A17" t="s">
        <v>150</v>
      </c>
    </row>
  </sheetData>
  <mergeCells count="16">
    <mergeCell ref="AO2:AQ2"/>
    <mergeCell ref="AR2:AT2"/>
    <mergeCell ref="A1:AT1"/>
    <mergeCell ref="T2:V2"/>
    <mergeCell ref="B2:D2"/>
    <mergeCell ref="E2:G2"/>
    <mergeCell ref="H2:J2"/>
    <mergeCell ref="K2:M2"/>
    <mergeCell ref="N2:P2"/>
    <mergeCell ref="Q2:S2"/>
    <mergeCell ref="W2:Y2"/>
    <mergeCell ref="Z2:AB2"/>
    <mergeCell ref="AC2:AE2"/>
    <mergeCell ref="AF2:AH2"/>
    <mergeCell ref="AI2:AK2"/>
    <mergeCell ref="AL2:A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2C3F-462A-4A55-8623-B608E768D71B}">
  <dimension ref="A1:K22"/>
  <sheetViews>
    <sheetView view="pageBreakPreview" topLeftCell="B1" zoomScaleNormal="100" zoomScaleSheetLayoutView="100" workbookViewId="0">
      <selection activeCell="G6" sqref="G6"/>
    </sheetView>
  </sheetViews>
  <sheetFormatPr defaultRowHeight="15" x14ac:dyDescent="0.25"/>
  <cols>
    <col min="1" max="1" width="11.85546875" style="2" customWidth="1"/>
    <col min="2" max="2" width="27.7109375" style="2" customWidth="1"/>
    <col min="3" max="3" width="9.140625" style="2"/>
    <col min="4" max="4" width="14.28515625" style="2" customWidth="1"/>
    <col min="5" max="5" width="12.42578125" style="2" customWidth="1"/>
    <col min="6" max="6" width="13.140625" style="2" customWidth="1"/>
    <col min="7" max="9" width="10.42578125" style="2" customWidth="1"/>
    <col min="10" max="10" width="12.140625" style="2" customWidth="1"/>
    <col min="11" max="11" width="19.140625" style="2" customWidth="1"/>
    <col min="12" max="16384" width="9.140625" style="2"/>
  </cols>
  <sheetData>
    <row r="1" spans="1:11" s="8" customFormat="1" ht="46.5" customHeight="1" thickBot="1" x14ac:dyDescent="0.3">
      <c r="A1" s="278" t="s">
        <v>182</v>
      </c>
      <c r="B1" s="279"/>
      <c r="C1" s="279"/>
      <c r="D1" s="279"/>
      <c r="E1" s="279"/>
      <c r="F1" s="279"/>
      <c r="G1" s="279"/>
      <c r="H1" s="279"/>
      <c r="I1" s="279"/>
      <c r="J1" s="279"/>
      <c r="K1" s="280"/>
    </row>
    <row r="2" spans="1:11" s="8" customFormat="1" ht="45.75" thickBot="1" x14ac:dyDescent="0.3">
      <c r="A2" s="133" t="s">
        <v>19</v>
      </c>
      <c r="B2" s="134" t="s">
        <v>37</v>
      </c>
      <c r="C2" s="135" t="s">
        <v>26</v>
      </c>
      <c r="D2" s="134" t="s">
        <v>31</v>
      </c>
      <c r="E2" s="134" t="s">
        <v>27</v>
      </c>
      <c r="F2" s="136" t="s">
        <v>60</v>
      </c>
      <c r="G2" s="134" t="s">
        <v>61</v>
      </c>
      <c r="H2" s="134" t="s">
        <v>58</v>
      </c>
      <c r="I2" s="134" t="s">
        <v>34</v>
      </c>
      <c r="J2" s="137" t="s">
        <v>87</v>
      </c>
      <c r="K2" s="138" t="s">
        <v>86</v>
      </c>
    </row>
    <row r="3" spans="1:11" s="8" customFormat="1" ht="25.5" x14ac:dyDescent="0.25">
      <c r="A3" s="139">
        <v>1</v>
      </c>
      <c r="B3" s="12" t="s">
        <v>88</v>
      </c>
      <c r="C3" s="10" t="s">
        <v>33</v>
      </c>
      <c r="D3" s="140">
        <v>1</v>
      </c>
      <c r="E3" s="20"/>
      <c r="F3" s="143">
        <f>D3*E3</f>
        <v>0</v>
      </c>
      <c r="G3" s="21"/>
      <c r="H3" s="143">
        <f>G3*F3</f>
        <v>0</v>
      </c>
      <c r="I3" s="143">
        <f>F3+H3</f>
        <v>0</v>
      </c>
      <c r="J3" s="22"/>
      <c r="K3" s="284" t="e">
        <f>IF(K8&lt;=10%,"OK","ΥΠΕΡΒΑΣΗ")</f>
        <v>#DIV/0!</v>
      </c>
    </row>
    <row r="4" spans="1:11" s="8" customFormat="1" ht="30" x14ac:dyDescent="0.25">
      <c r="A4" s="141">
        <v>2</v>
      </c>
      <c r="B4" s="12" t="s">
        <v>89</v>
      </c>
      <c r="C4" s="10" t="s">
        <v>33</v>
      </c>
      <c r="D4" s="142">
        <v>1</v>
      </c>
      <c r="E4" s="23"/>
      <c r="F4" s="143">
        <f>D4*E4</f>
        <v>0</v>
      </c>
      <c r="G4" s="21"/>
      <c r="H4" s="143">
        <f>G4*F4</f>
        <v>0</v>
      </c>
      <c r="I4" s="143">
        <f>F4+H4</f>
        <v>0</v>
      </c>
      <c r="J4" s="22"/>
      <c r="K4" s="285"/>
    </row>
    <row r="5" spans="1:11" s="8" customFormat="1" ht="25.5" x14ac:dyDescent="0.25">
      <c r="A5" s="141">
        <v>3</v>
      </c>
      <c r="B5" s="12" t="s">
        <v>63</v>
      </c>
      <c r="C5" s="10" t="s">
        <v>33</v>
      </c>
      <c r="D5" s="142">
        <v>1</v>
      </c>
      <c r="E5" s="23"/>
      <c r="F5" s="143">
        <f>D5*E5</f>
        <v>0</v>
      </c>
      <c r="G5" s="21"/>
      <c r="H5" s="143">
        <f>G5*F5</f>
        <v>0</v>
      </c>
      <c r="I5" s="143">
        <f>F5+H5</f>
        <v>0</v>
      </c>
      <c r="J5" s="22"/>
      <c r="K5" s="285"/>
    </row>
    <row r="6" spans="1:11" s="8" customFormat="1" ht="25.5" x14ac:dyDescent="0.25">
      <c r="A6" s="141">
        <v>4</v>
      </c>
      <c r="B6" s="12" t="s">
        <v>63</v>
      </c>
      <c r="C6" s="10" t="s">
        <v>33</v>
      </c>
      <c r="D6" s="142">
        <v>1</v>
      </c>
      <c r="E6" s="23"/>
      <c r="F6" s="143">
        <f>D6*E6</f>
        <v>0</v>
      </c>
      <c r="G6" s="21"/>
      <c r="H6" s="143">
        <f>G6*F6</f>
        <v>0</v>
      </c>
      <c r="I6" s="143">
        <f>F6+H6</f>
        <v>0</v>
      </c>
      <c r="J6" s="22"/>
      <c r="K6" s="286"/>
    </row>
    <row r="7" spans="1:11" s="8" customFormat="1" x14ac:dyDescent="0.25">
      <c r="A7" s="24"/>
      <c r="B7" s="24"/>
      <c r="C7" s="24"/>
      <c r="D7" s="24"/>
      <c r="E7" s="24"/>
      <c r="F7" s="24"/>
      <c r="G7" s="24"/>
      <c r="H7" s="24"/>
      <c r="I7" s="24"/>
      <c r="J7" s="25"/>
      <c r="K7" s="26"/>
    </row>
    <row r="8" spans="1:11" s="8" customFormat="1" ht="16.5" thickBot="1" x14ac:dyDescent="0.3">
      <c r="A8" s="276" t="s">
        <v>51</v>
      </c>
      <c r="B8" s="277"/>
      <c r="C8" s="277"/>
      <c r="D8" s="277"/>
      <c r="E8" s="277"/>
      <c r="F8" s="27">
        <f>SUM(F3:F7)</f>
        <v>0</v>
      </c>
      <c r="G8" s="27"/>
      <c r="H8" s="27">
        <f>SUM(H3:H7)</f>
        <v>0</v>
      </c>
      <c r="I8" s="27">
        <f>SUM(I3:I7)</f>
        <v>0</v>
      </c>
      <c r="J8" s="28">
        <f>SUM(J3:J7)</f>
        <v>0</v>
      </c>
      <c r="K8" s="29" t="e">
        <f>J8/'Η_ ΠΙΝΑΚΑΣ ΚΟΣΤΟΥΣ'!D23</f>
        <v>#DIV/0!</v>
      </c>
    </row>
    <row r="9" spans="1:11" s="8" customFormat="1" ht="241.5" customHeight="1" thickBot="1" x14ac:dyDescent="0.3">
      <c r="A9" s="281" t="s">
        <v>57</v>
      </c>
      <c r="B9" s="282"/>
      <c r="C9" s="282"/>
      <c r="D9" s="282"/>
      <c r="E9" s="282"/>
      <c r="F9" s="282"/>
      <c r="G9" s="282"/>
      <c r="H9" s="282"/>
      <c r="I9" s="282"/>
      <c r="J9" s="282"/>
      <c r="K9" s="283"/>
    </row>
    <row r="10" spans="1:11" x14ac:dyDescent="0.25">
      <c r="A10"/>
      <c r="B10"/>
      <c r="C10"/>
      <c r="D10"/>
      <c r="E10"/>
      <c r="F10"/>
      <c r="G10"/>
      <c r="H10"/>
      <c r="I10"/>
      <c r="J10"/>
      <c r="K10"/>
    </row>
    <row r="11" spans="1:11" x14ac:dyDescent="0.25">
      <c r="A11" s="222" t="s">
        <v>96</v>
      </c>
      <c r="B11" s="222"/>
      <c r="C11" s="222"/>
      <c r="D11" s="222"/>
      <c r="E11" s="222"/>
      <c r="F11" s="222"/>
      <c r="G11" s="222"/>
      <c r="H11" s="222"/>
      <c r="I11" s="222"/>
      <c r="J11" s="222"/>
      <c r="K11" s="222"/>
    </row>
    <row r="12" spans="1:11" x14ac:dyDescent="0.25">
      <c r="A12" s="222" t="s">
        <v>156</v>
      </c>
      <c r="B12" s="222"/>
      <c r="C12" s="222"/>
      <c r="D12" s="222"/>
      <c r="E12" s="222"/>
      <c r="F12" s="222"/>
      <c r="G12" s="222"/>
      <c r="H12" s="222"/>
      <c r="I12" s="222"/>
      <c r="J12" s="222"/>
      <c r="K12" s="222"/>
    </row>
    <row r="13" spans="1:11" s="8" customFormat="1" x14ac:dyDescent="0.25">
      <c r="A13" s="222" t="s">
        <v>95</v>
      </c>
      <c r="B13" s="222"/>
      <c r="C13" s="222"/>
      <c r="D13" s="222"/>
      <c r="E13" s="222"/>
      <c r="F13" s="222"/>
      <c r="G13" s="222"/>
      <c r="H13" s="222"/>
      <c r="I13" s="222"/>
      <c r="J13" s="222"/>
      <c r="K13" s="222"/>
    </row>
    <row r="14" spans="1:11" x14ac:dyDescent="0.25">
      <c r="A14"/>
      <c r="B14"/>
      <c r="C14"/>
      <c r="D14"/>
      <c r="E14"/>
      <c r="F14"/>
      <c r="G14"/>
      <c r="H14"/>
      <c r="I14"/>
      <c r="J14"/>
      <c r="K14"/>
    </row>
    <row r="15" spans="1:11" x14ac:dyDescent="0.25">
      <c r="A15"/>
      <c r="B15"/>
      <c r="C15"/>
      <c r="D15"/>
      <c r="E15"/>
      <c r="F15"/>
      <c r="G15"/>
      <c r="H15"/>
      <c r="I15"/>
      <c r="J15"/>
      <c r="K15"/>
    </row>
    <row r="16" spans="1:11" x14ac:dyDescent="0.25">
      <c r="A16"/>
      <c r="B16"/>
      <c r="C16"/>
      <c r="D16"/>
      <c r="E16"/>
      <c r="F16"/>
      <c r="G16"/>
      <c r="H16"/>
      <c r="I16"/>
      <c r="J16"/>
      <c r="K16"/>
    </row>
    <row r="17" spans="1:11" x14ac:dyDescent="0.25">
      <c r="A17"/>
      <c r="B17"/>
      <c r="C17"/>
      <c r="D17"/>
      <c r="E17"/>
      <c r="F17"/>
      <c r="G17"/>
      <c r="H17"/>
      <c r="I17"/>
      <c r="J17"/>
      <c r="K17"/>
    </row>
    <row r="18" spans="1:11" x14ac:dyDescent="0.25">
      <c r="A18"/>
      <c r="B18"/>
      <c r="C18"/>
      <c r="D18"/>
      <c r="E18"/>
      <c r="F18"/>
      <c r="G18"/>
      <c r="H18"/>
      <c r="I18"/>
      <c r="J18"/>
      <c r="K18"/>
    </row>
    <row r="19" spans="1:11" x14ac:dyDescent="0.25">
      <c r="A19"/>
      <c r="B19"/>
      <c r="C19"/>
      <c r="D19"/>
      <c r="E19"/>
      <c r="F19"/>
      <c r="G19"/>
      <c r="H19"/>
      <c r="I19"/>
      <c r="J19"/>
      <c r="K19"/>
    </row>
    <row r="20" spans="1:11" x14ac:dyDescent="0.25">
      <c r="A20"/>
      <c r="B20"/>
      <c r="C20"/>
      <c r="D20"/>
      <c r="E20"/>
      <c r="F20"/>
      <c r="G20"/>
      <c r="H20"/>
      <c r="I20"/>
      <c r="J20"/>
      <c r="K20"/>
    </row>
    <row r="21" spans="1:11" x14ac:dyDescent="0.25">
      <c r="A21"/>
      <c r="B21"/>
      <c r="C21"/>
      <c r="D21"/>
      <c r="E21"/>
      <c r="F21"/>
      <c r="G21"/>
      <c r="H21"/>
      <c r="I21"/>
      <c r="J21"/>
      <c r="K21"/>
    </row>
    <row r="22" spans="1:11" x14ac:dyDescent="0.25">
      <c r="A22"/>
      <c r="B22"/>
      <c r="C22"/>
      <c r="D22"/>
      <c r="E22"/>
      <c r="F22"/>
      <c r="G22"/>
      <c r="H22"/>
      <c r="I22"/>
      <c r="J22"/>
      <c r="K22"/>
    </row>
  </sheetData>
  <mergeCells count="7">
    <mergeCell ref="A11:K11"/>
    <mergeCell ref="A12:K12"/>
    <mergeCell ref="A13:K13"/>
    <mergeCell ref="A8:E8"/>
    <mergeCell ref="A1:K1"/>
    <mergeCell ref="A9:K9"/>
    <mergeCell ref="K3:K6"/>
  </mergeCells>
  <conditionalFormatting sqref="K3:K6">
    <cfRule type="containsText" dxfId="5" priority="1" operator="containsText" text="ΥΠΕΡΒΑΣΗ">
      <formula>NOT(ISERROR(SEARCH("ΥΠΕΡΒΑΣΗ",K3)))</formula>
    </cfRule>
  </conditionalFormatting>
  <dataValidations count="1">
    <dataValidation type="list" allowBlank="1" showInputMessage="1" showErrorMessage="1" sqref="G3:G6" xr:uid="{94CBE91C-7D61-438F-AF8D-F706DFD96531}">
      <formula1>"0%,17%,24%"</formula1>
    </dataValidation>
  </dataValidations>
  <printOptions horizontalCentered="1" verticalCentered="1"/>
  <pageMargins left="0.31496062992125984" right="0.31496062992125984" top="0.35433070866141736" bottom="0.35433070866141736" header="0.31496062992125984" footer="0.31496062992125984"/>
  <pageSetup paperSize="9" scale="7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2F4100-9E3A-430E-9F20-9B8EF086A0CF}">
          <x14:formula1>
            <xm:f>Πίνακας3!$A$1:$A$5</xm:f>
          </x14:formula1>
          <xm:sqref>G15:K1048576 G10:K10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1B1C-2AB1-4C2D-9B54-951F883230D0}">
  <dimension ref="A1:I32"/>
  <sheetViews>
    <sheetView view="pageBreakPreview" topLeftCell="A4" zoomScale="90" zoomScaleNormal="100" zoomScaleSheetLayoutView="90" workbookViewId="0">
      <selection activeCell="G16" sqref="G16:G24"/>
    </sheetView>
  </sheetViews>
  <sheetFormatPr defaultRowHeight="15" x14ac:dyDescent="0.25"/>
  <cols>
    <col min="1" max="1" width="9.140625" style="2"/>
    <col min="2" max="2" width="30.140625" style="2" customWidth="1"/>
    <col min="3" max="3" width="9.140625" style="2"/>
    <col min="4" max="4" width="13" style="2" customWidth="1"/>
    <col min="5" max="5" width="14.140625" style="2" customWidth="1"/>
    <col min="6" max="6" width="9.85546875" style="2" bestFit="1" customWidth="1"/>
    <col min="7" max="7" width="9.140625" style="2"/>
    <col min="8" max="8" width="9.85546875" style="2" bestFit="1" customWidth="1"/>
    <col min="9" max="9" width="21.28515625" style="2" customWidth="1"/>
    <col min="10" max="16384" width="9.140625" style="2"/>
  </cols>
  <sheetData>
    <row r="1" spans="1:9" ht="33.75" customHeight="1" thickBot="1" x14ac:dyDescent="0.3">
      <c r="A1" s="292" t="s">
        <v>178</v>
      </c>
      <c r="B1" s="293"/>
      <c r="C1" s="293"/>
      <c r="D1" s="293"/>
      <c r="E1" s="293"/>
      <c r="F1" s="293"/>
      <c r="G1" s="293"/>
      <c r="H1" s="293"/>
      <c r="I1" s="294"/>
    </row>
    <row r="2" spans="1:9" ht="60" x14ac:dyDescent="0.25">
      <c r="A2" s="133" t="s">
        <v>19</v>
      </c>
      <c r="B2" s="134" t="s">
        <v>64</v>
      </c>
      <c r="C2" s="135" t="s">
        <v>26</v>
      </c>
      <c r="D2" s="134" t="s">
        <v>31</v>
      </c>
      <c r="E2" s="134" t="s">
        <v>27</v>
      </c>
      <c r="F2" s="136" t="s">
        <v>32</v>
      </c>
      <c r="G2" s="134" t="s">
        <v>28</v>
      </c>
      <c r="H2" s="144" t="s">
        <v>34</v>
      </c>
      <c r="I2" s="145" t="s">
        <v>35</v>
      </c>
    </row>
    <row r="3" spans="1:9" ht="35.25" customHeight="1" x14ac:dyDescent="0.25">
      <c r="A3" s="3">
        <v>1</v>
      </c>
      <c r="B3" s="12"/>
      <c r="C3" s="4"/>
      <c r="D3" s="5"/>
      <c r="E3" s="7"/>
      <c r="F3" s="143">
        <f>D3*E3</f>
        <v>0</v>
      </c>
      <c r="G3" s="359"/>
      <c r="H3" s="153">
        <f>F3+G3</f>
        <v>0</v>
      </c>
      <c r="I3" s="290" t="s">
        <v>128</v>
      </c>
    </row>
    <row r="4" spans="1:9" ht="33.75" customHeight="1" x14ac:dyDescent="0.25">
      <c r="A4" s="3">
        <v>2</v>
      </c>
      <c r="B4" s="12"/>
      <c r="C4" s="13"/>
      <c r="D4" s="5"/>
      <c r="E4" s="7"/>
      <c r="F4" s="143">
        <f t="shared" ref="F4:F11" si="0">D4*E4</f>
        <v>0</v>
      </c>
      <c r="G4" s="359"/>
      <c r="H4" s="153">
        <f t="shared" ref="H4:H11" si="1">F4+G4</f>
        <v>0</v>
      </c>
      <c r="I4" s="291"/>
    </row>
    <row r="5" spans="1:9" ht="33" customHeight="1" x14ac:dyDescent="0.25">
      <c r="A5" s="3">
        <v>3</v>
      </c>
      <c r="B5" s="12"/>
      <c r="C5" s="13"/>
      <c r="D5" s="5"/>
      <c r="E5" s="7"/>
      <c r="F5" s="143">
        <f t="shared" si="0"/>
        <v>0</v>
      </c>
      <c r="G5" s="359"/>
      <c r="H5" s="153">
        <f t="shared" si="1"/>
        <v>0</v>
      </c>
      <c r="I5" s="291"/>
    </row>
    <row r="6" spans="1:9" ht="45" customHeight="1" x14ac:dyDescent="0.25">
      <c r="A6" s="3">
        <v>4</v>
      </c>
      <c r="B6" s="12"/>
      <c r="C6" s="4"/>
      <c r="D6" s="5"/>
      <c r="E6" s="6"/>
      <c r="F6" s="143">
        <f t="shared" si="0"/>
        <v>0</v>
      </c>
      <c r="G6" s="359"/>
      <c r="H6" s="153">
        <f t="shared" si="1"/>
        <v>0</v>
      </c>
      <c r="I6" s="291"/>
    </row>
    <row r="7" spans="1:9" x14ac:dyDescent="0.25">
      <c r="A7" s="3">
        <v>5</v>
      </c>
      <c r="B7" s="12"/>
      <c r="C7" s="4"/>
      <c r="D7" s="5"/>
      <c r="E7" s="7"/>
      <c r="F7" s="143">
        <f t="shared" si="0"/>
        <v>0</v>
      </c>
      <c r="G7" s="359"/>
      <c r="H7" s="153">
        <f t="shared" si="1"/>
        <v>0</v>
      </c>
      <c r="I7" s="291"/>
    </row>
    <row r="8" spans="1:9" x14ac:dyDescent="0.25">
      <c r="A8" s="3">
        <v>6</v>
      </c>
      <c r="B8" s="12"/>
      <c r="C8" s="4"/>
      <c r="D8" s="5"/>
      <c r="E8" s="7"/>
      <c r="F8" s="143">
        <f t="shared" si="0"/>
        <v>0</v>
      </c>
      <c r="G8" s="359"/>
      <c r="H8" s="153">
        <f t="shared" si="1"/>
        <v>0</v>
      </c>
      <c r="I8" s="291"/>
    </row>
    <row r="9" spans="1:9" x14ac:dyDescent="0.25">
      <c r="A9" s="3">
        <v>7</v>
      </c>
      <c r="B9" s="12"/>
      <c r="C9" s="4"/>
      <c r="D9" s="5"/>
      <c r="E9" s="7"/>
      <c r="F9" s="143">
        <f t="shared" si="0"/>
        <v>0</v>
      </c>
      <c r="G9" s="359"/>
      <c r="H9" s="153">
        <f t="shared" si="1"/>
        <v>0</v>
      </c>
      <c r="I9" s="291"/>
    </row>
    <row r="10" spans="1:9" x14ac:dyDescent="0.25">
      <c r="A10" s="3">
        <v>8</v>
      </c>
      <c r="B10" s="12"/>
      <c r="C10" s="4"/>
      <c r="D10" s="5"/>
      <c r="E10" s="7"/>
      <c r="F10" s="143">
        <f t="shared" si="0"/>
        <v>0</v>
      </c>
      <c r="G10" s="359"/>
      <c r="H10" s="153">
        <f t="shared" si="1"/>
        <v>0</v>
      </c>
      <c r="I10" s="291"/>
    </row>
    <row r="11" spans="1:9" x14ac:dyDescent="0.25">
      <c r="A11" s="3">
        <v>9</v>
      </c>
      <c r="B11" s="12"/>
      <c r="C11" s="4"/>
      <c r="D11" s="5"/>
      <c r="E11" s="7"/>
      <c r="F11" s="143">
        <f t="shared" si="0"/>
        <v>0</v>
      </c>
      <c r="G11" s="359"/>
      <c r="H11" s="153">
        <f t="shared" si="1"/>
        <v>0</v>
      </c>
      <c r="I11" s="52"/>
    </row>
    <row r="12" spans="1:9" x14ac:dyDescent="0.25">
      <c r="A12" s="56"/>
      <c r="B12" s="57"/>
      <c r="C12" s="57"/>
      <c r="D12" s="57"/>
      <c r="E12" s="57"/>
      <c r="F12" s="57"/>
      <c r="G12" s="57"/>
      <c r="H12" s="31"/>
      <c r="I12" s="59"/>
    </row>
    <row r="13" spans="1:9" ht="15.75" thickBot="1" x14ac:dyDescent="0.3">
      <c r="A13" s="295" t="s">
        <v>45</v>
      </c>
      <c r="B13" s="296"/>
      <c r="C13" s="296"/>
      <c r="D13" s="296"/>
      <c r="E13" s="297"/>
      <c r="F13" s="154">
        <f>SUM(F3:F12)</f>
        <v>0</v>
      </c>
      <c r="G13" s="154">
        <f>SUM(G3:G12)</f>
        <v>0</v>
      </c>
      <c r="H13" s="155">
        <f>SUM(H3:H12)</f>
        <v>0</v>
      </c>
      <c r="I13" s="146"/>
    </row>
    <row r="14" spans="1:9" s="8" customFormat="1" ht="34.5" customHeight="1" thickBot="1" x14ac:dyDescent="0.3">
      <c r="A14" s="292" t="s">
        <v>171</v>
      </c>
      <c r="B14" s="293"/>
      <c r="C14" s="293"/>
      <c r="D14" s="293"/>
      <c r="E14" s="293"/>
      <c r="F14" s="293"/>
      <c r="G14" s="293"/>
      <c r="H14" s="293"/>
      <c r="I14" s="294"/>
    </row>
    <row r="15" spans="1:9" s="8" customFormat="1" ht="45" x14ac:dyDescent="0.25">
      <c r="A15" s="131" t="s">
        <v>19</v>
      </c>
      <c r="B15" s="132" t="s">
        <v>64</v>
      </c>
      <c r="C15" s="147" t="s">
        <v>26</v>
      </c>
      <c r="D15" s="132" t="s">
        <v>31</v>
      </c>
      <c r="E15" s="132" t="s">
        <v>27</v>
      </c>
      <c r="F15" s="148" t="s">
        <v>32</v>
      </c>
      <c r="G15" s="132" t="s">
        <v>28</v>
      </c>
      <c r="H15" s="149" t="s">
        <v>34</v>
      </c>
      <c r="I15" s="150" t="s">
        <v>35</v>
      </c>
    </row>
    <row r="16" spans="1:9" s="8" customFormat="1" ht="69.75" customHeight="1" x14ac:dyDescent="0.25">
      <c r="A16" s="9">
        <v>1</v>
      </c>
      <c r="B16" s="151" t="s">
        <v>44</v>
      </c>
      <c r="C16" s="10" t="s">
        <v>102</v>
      </c>
      <c r="D16" s="5"/>
      <c r="E16" s="6"/>
      <c r="F16" s="143">
        <f>D16*E16</f>
        <v>0</v>
      </c>
      <c r="G16" s="359"/>
      <c r="H16" s="153">
        <f>F16+G16</f>
        <v>0</v>
      </c>
      <c r="I16" s="290" t="s">
        <v>157</v>
      </c>
    </row>
    <row r="17" spans="1:9" s="8" customFormat="1" x14ac:dyDescent="0.25">
      <c r="A17" s="9">
        <v>2</v>
      </c>
      <c r="B17" s="12" t="s">
        <v>30</v>
      </c>
      <c r="C17" s="11"/>
      <c r="D17" s="5"/>
      <c r="E17" s="6"/>
      <c r="F17" s="143">
        <f t="shared" ref="F17:F24" si="2">D17*E17</f>
        <v>0</v>
      </c>
      <c r="G17" s="359"/>
      <c r="H17" s="153">
        <f t="shared" ref="H17:H24" si="3">F17+G17</f>
        <v>0</v>
      </c>
      <c r="I17" s="291"/>
    </row>
    <row r="18" spans="1:9" s="8" customFormat="1" x14ac:dyDescent="0.25">
      <c r="A18" s="9">
        <v>3</v>
      </c>
      <c r="B18" s="12" t="s">
        <v>30</v>
      </c>
      <c r="C18" s="11"/>
      <c r="D18" s="5"/>
      <c r="E18" s="6"/>
      <c r="F18" s="143">
        <f t="shared" si="2"/>
        <v>0</v>
      </c>
      <c r="G18" s="359"/>
      <c r="H18" s="153">
        <f t="shared" si="3"/>
        <v>0</v>
      </c>
      <c r="I18" s="291"/>
    </row>
    <row r="19" spans="1:9" s="8" customFormat="1" x14ac:dyDescent="0.25">
      <c r="A19" s="9">
        <v>4</v>
      </c>
      <c r="B19" s="12" t="s">
        <v>30</v>
      </c>
      <c r="C19" s="11"/>
      <c r="D19" s="5"/>
      <c r="E19" s="6"/>
      <c r="F19" s="143">
        <f t="shared" si="2"/>
        <v>0</v>
      </c>
      <c r="G19" s="359"/>
      <c r="H19" s="153">
        <f t="shared" si="3"/>
        <v>0</v>
      </c>
      <c r="I19" s="291"/>
    </row>
    <row r="20" spans="1:9" s="8" customFormat="1" x14ac:dyDescent="0.25">
      <c r="A20" s="9">
        <v>5</v>
      </c>
      <c r="B20" s="12" t="s">
        <v>30</v>
      </c>
      <c r="C20" s="11"/>
      <c r="D20" s="5"/>
      <c r="E20" s="6"/>
      <c r="F20" s="143">
        <f t="shared" si="2"/>
        <v>0</v>
      </c>
      <c r="G20" s="359"/>
      <c r="H20" s="153">
        <f t="shared" si="3"/>
        <v>0</v>
      </c>
      <c r="I20" s="291"/>
    </row>
    <row r="21" spans="1:9" s="8" customFormat="1" x14ac:dyDescent="0.25">
      <c r="A21" s="9">
        <v>6</v>
      </c>
      <c r="B21" s="12" t="s">
        <v>30</v>
      </c>
      <c r="C21" s="11"/>
      <c r="D21" s="5"/>
      <c r="E21" s="6"/>
      <c r="F21" s="143">
        <f t="shared" si="2"/>
        <v>0</v>
      </c>
      <c r="G21" s="359"/>
      <c r="H21" s="153">
        <f t="shared" si="3"/>
        <v>0</v>
      </c>
      <c r="I21" s="291"/>
    </row>
    <row r="22" spans="1:9" s="8" customFormat="1" x14ac:dyDescent="0.25">
      <c r="A22" s="9">
        <v>7</v>
      </c>
      <c r="B22" s="12" t="s">
        <v>30</v>
      </c>
      <c r="C22" s="11"/>
      <c r="D22" s="5"/>
      <c r="E22" s="6"/>
      <c r="F22" s="143">
        <f t="shared" si="2"/>
        <v>0</v>
      </c>
      <c r="G22" s="359"/>
      <c r="H22" s="153">
        <f t="shared" si="3"/>
        <v>0</v>
      </c>
      <c r="I22" s="291"/>
    </row>
    <row r="23" spans="1:9" s="8" customFormat="1" ht="30.75" customHeight="1" x14ac:dyDescent="0.25">
      <c r="A23" s="9">
        <v>8</v>
      </c>
      <c r="B23" s="12" t="s">
        <v>30</v>
      </c>
      <c r="C23" s="11"/>
      <c r="D23" s="5"/>
      <c r="E23" s="6"/>
      <c r="F23" s="143">
        <f t="shared" si="2"/>
        <v>0</v>
      </c>
      <c r="G23" s="359"/>
      <c r="H23" s="153">
        <f t="shared" si="3"/>
        <v>0</v>
      </c>
      <c r="I23" s="291"/>
    </row>
    <row r="24" spans="1:9" s="8" customFormat="1" ht="30.75" customHeight="1" x14ac:dyDescent="0.25">
      <c r="A24" s="9">
        <v>9</v>
      </c>
      <c r="B24" s="12" t="s">
        <v>30</v>
      </c>
      <c r="C24" s="11"/>
      <c r="D24" s="5"/>
      <c r="E24" s="6"/>
      <c r="F24" s="143">
        <f t="shared" si="2"/>
        <v>0</v>
      </c>
      <c r="G24" s="359"/>
      <c r="H24" s="153">
        <f t="shared" si="3"/>
        <v>0</v>
      </c>
      <c r="I24" s="52"/>
    </row>
    <row r="25" spans="1:9" s="8" customFormat="1" x14ac:dyDescent="0.25">
      <c r="A25" s="44"/>
      <c r="B25" s="45"/>
      <c r="C25" s="45"/>
      <c r="D25" s="45"/>
      <c r="E25" s="45"/>
      <c r="F25" s="45"/>
      <c r="G25" s="45"/>
      <c r="H25" s="46"/>
      <c r="I25" s="59"/>
    </row>
    <row r="26" spans="1:9" s="8" customFormat="1" ht="15.75" thickBot="1" x14ac:dyDescent="0.3">
      <c r="A26" s="288" t="s">
        <v>47</v>
      </c>
      <c r="B26" s="289"/>
      <c r="C26" s="289"/>
      <c r="D26" s="289"/>
      <c r="E26" s="289"/>
      <c r="F26" s="154">
        <f>SUM(F16:F25)</f>
        <v>0</v>
      </c>
      <c r="G26" s="154">
        <f>SUM(G16:G25)</f>
        <v>0</v>
      </c>
      <c r="H26" s="155">
        <f>SUM(H16:H25)</f>
        <v>0</v>
      </c>
      <c r="I26" s="152"/>
    </row>
    <row r="27" spans="1:9" ht="11.25" customHeight="1" x14ac:dyDescent="0.25"/>
    <row r="29" spans="1:9" ht="30" customHeight="1" x14ac:dyDescent="0.25">
      <c r="A29" s="287" t="s">
        <v>97</v>
      </c>
      <c r="B29" s="287"/>
      <c r="C29" s="287"/>
      <c r="D29" s="287"/>
      <c r="E29" s="287"/>
      <c r="F29" s="287"/>
      <c r="G29" s="287"/>
      <c r="H29" s="287"/>
      <c r="I29" s="287"/>
    </row>
    <row r="30" spans="1:9" x14ac:dyDescent="0.25">
      <c r="A30" s="287" t="s">
        <v>99</v>
      </c>
      <c r="B30" s="287"/>
      <c r="C30" s="287"/>
      <c r="D30" s="287"/>
      <c r="E30" s="287"/>
      <c r="F30" s="287"/>
      <c r="G30" s="287"/>
      <c r="H30" s="287"/>
      <c r="I30" s="287"/>
    </row>
    <row r="31" spans="1:9" s="8" customFormat="1" x14ac:dyDescent="0.25">
      <c r="A31" s="287" t="s">
        <v>94</v>
      </c>
      <c r="B31" s="287"/>
      <c r="C31" s="287"/>
      <c r="D31" s="287"/>
      <c r="E31" s="287"/>
      <c r="F31" s="287"/>
      <c r="G31" s="287"/>
      <c r="H31" s="287"/>
      <c r="I31" s="287"/>
    </row>
    <row r="32" spans="1:9" x14ac:dyDescent="0.25">
      <c r="A32" s="287" t="s">
        <v>164</v>
      </c>
      <c r="B32" s="287"/>
      <c r="C32" s="287"/>
      <c r="D32" s="287"/>
      <c r="E32" s="287"/>
      <c r="F32" s="287"/>
      <c r="G32" s="287"/>
      <c r="H32" s="287"/>
      <c r="I32" s="287"/>
    </row>
  </sheetData>
  <mergeCells count="10">
    <mergeCell ref="A14:I14"/>
    <mergeCell ref="A13:E13"/>
    <mergeCell ref="A1:I1"/>
    <mergeCell ref="I3:I10"/>
    <mergeCell ref="A29:I29"/>
    <mergeCell ref="A30:I30"/>
    <mergeCell ref="A31:I31"/>
    <mergeCell ref="A32:I32"/>
    <mergeCell ref="A26:E26"/>
    <mergeCell ref="I16:I23"/>
  </mergeCells>
  <printOptions horizontalCentered="1" verticalCentered="1"/>
  <pageMargins left="0.31496062992125984" right="0.31496062992125984" top="0.35433070866141736" bottom="0.35433070866141736" header="0.31496062992125984" footer="0.31496062992125984"/>
  <pageSetup paperSize="9" scale="7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view="pageBreakPreview" zoomScale="90" zoomScaleNormal="90" zoomScaleSheetLayoutView="90" workbookViewId="0">
      <selection activeCell="G3" sqref="G3:G7"/>
    </sheetView>
  </sheetViews>
  <sheetFormatPr defaultColWidth="9.140625" defaultRowHeight="15" x14ac:dyDescent="0.25"/>
  <cols>
    <col min="1" max="1" width="13.5703125" style="8" customWidth="1"/>
    <col min="2" max="2" width="49.85546875" style="8" customWidth="1"/>
    <col min="3" max="3" width="9" style="60" customWidth="1"/>
    <col min="4" max="4" width="10.7109375" style="61" customWidth="1"/>
    <col min="5" max="5" width="13.42578125" style="8" customWidth="1"/>
    <col min="6" max="6" width="16" style="62" customWidth="1"/>
    <col min="7" max="7" width="17.28515625" style="8" customWidth="1"/>
    <col min="8" max="8" width="15.5703125" style="8" customWidth="1"/>
    <col min="9" max="9" width="26" style="8" customWidth="1"/>
    <col min="10" max="16384" width="9.140625" style="8"/>
  </cols>
  <sheetData>
    <row r="1" spans="1:9" ht="47.25" customHeight="1" thickBot="1" x14ac:dyDescent="0.3">
      <c r="A1" s="292" t="s">
        <v>179</v>
      </c>
      <c r="B1" s="293"/>
      <c r="C1" s="293"/>
      <c r="D1" s="293"/>
      <c r="E1" s="293"/>
      <c r="F1" s="293"/>
      <c r="G1" s="293"/>
      <c r="H1" s="293"/>
      <c r="I1" s="294"/>
    </row>
    <row r="2" spans="1:9" ht="57.75" customHeight="1" x14ac:dyDescent="0.25">
      <c r="A2" s="133" t="s">
        <v>19</v>
      </c>
      <c r="B2" s="134" t="s">
        <v>64</v>
      </c>
      <c r="C2" s="135" t="s">
        <v>26</v>
      </c>
      <c r="D2" s="134" t="s">
        <v>31</v>
      </c>
      <c r="E2" s="134" t="s">
        <v>27</v>
      </c>
      <c r="F2" s="136" t="s">
        <v>32</v>
      </c>
      <c r="G2" s="134" t="s">
        <v>28</v>
      </c>
      <c r="H2" s="134" t="s">
        <v>34</v>
      </c>
      <c r="I2" s="156" t="s">
        <v>35</v>
      </c>
    </row>
    <row r="3" spans="1:9" ht="43.15" customHeight="1" x14ac:dyDescent="0.25">
      <c r="A3" s="9">
        <v>1</v>
      </c>
      <c r="B3" s="51"/>
      <c r="C3" s="11"/>
      <c r="D3" s="5"/>
      <c r="E3" s="6"/>
      <c r="F3" s="143">
        <f>D3*E3</f>
        <v>0</v>
      </c>
      <c r="G3" s="359"/>
      <c r="H3" s="157">
        <f>F3+G3</f>
        <v>0</v>
      </c>
      <c r="I3" s="302" t="s">
        <v>158</v>
      </c>
    </row>
    <row r="4" spans="1:9" ht="44.25" customHeight="1" x14ac:dyDescent="0.25">
      <c r="A4" s="9">
        <v>2</v>
      </c>
      <c r="B4" s="51"/>
      <c r="C4" s="11"/>
      <c r="D4" s="5"/>
      <c r="E4" s="6"/>
      <c r="F4" s="143">
        <f>D4*E4</f>
        <v>0</v>
      </c>
      <c r="G4" s="359"/>
      <c r="H4" s="157">
        <f>F4+G4</f>
        <v>0</v>
      </c>
      <c r="I4" s="303"/>
    </row>
    <row r="5" spans="1:9" ht="30.75" customHeight="1" x14ac:dyDescent="0.25">
      <c r="A5" s="9">
        <v>3</v>
      </c>
      <c r="B5" s="12"/>
      <c r="C5" s="11"/>
      <c r="D5" s="5"/>
      <c r="E5" s="6"/>
      <c r="F5" s="143">
        <f>D5*E5</f>
        <v>0</v>
      </c>
      <c r="G5" s="359"/>
      <c r="H5" s="157">
        <f>F5+G5</f>
        <v>0</v>
      </c>
      <c r="I5" s="303"/>
    </row>
    <row r="6" spans="1:9" ht="46.5" customHeight="1" x14ac:dyDescent="0.25">
      <c r="A6" s="9">
        <v>4</v>
      </c>
      <c r="B6" s="12"/>
      <c r="C6" s="11"/>
      <c r="D6" s="5"/>
      <c r="E6" s="6"/>
      <c r="F6" s="143">
        <f>D6*E6</f>
        <v>0</v>
      </c>
      <c r="G6" s="359"/>
      <c r="H6" s="157">
        <f>F6+G6</f>
        <v>0</v>
      </c>
      <c r="I6" s="303"/>
    </row>
    <row r="7" spans="1:9" ht="33" customHeight="1" x14ac:dyDescent="0.25">
      <c r="A7" s="34">
        <v>5</v>
      </c>
      <c r="B7" s="35"/>
      <c r="C7" s="36"/>
      <c r="D7" s="37"/>
      <c r="E7" s="38"/>
      <c r="F7" s="158">
        <f>D7*E7</f>
        <v>0</v>
      </c>
      <c r="G7" s="360"/>
      <c r="H7" s="159">
        <f>F7+G7</f>
        <v>0</v>
      </c>
      <c r="I7" s="30"/>
    </row>
    <row r="8" spans="1:9" x14ac:dyDescent="0.25">
      <c r="A8" s="44"/>
      <c r="B8" s="45"/>
      <c r="C8" s="45"/>
      <c r="D8" s="45"/>
      <c r="E8" s="45"/>
      <c r="F8" s="45"/>
      <c r="G8" s="45"/>
      <c r="H8" s="45"/>
      <c r="I8" s="31"/>
    </row>
    <row r="9" spans="1:9" ht="15.75" thickBot="1" x14ac:dyDescent="0.3">
      <c r="A9" s="299" t="s">
        <v>46</v>
      </c>
      <c r="B9" s="300"/>
      <c r="C9" s="300"/>
      <c r="D9" s="300"/>
      <c r="E9" s="301"/>
      <c r="F9" s="32">
        <f>SUM(F3:F8)</f>
        <v>0</v>
      </c>
      <c r="G9" s="32">
        <f>SUM(G3:G8)</f>
        <v>0</v>
      </c>
      <c r="H9" s="33">
        <f>SUM(H3:H8)</f>
        <v>0</v>
      </c>
      <c r="I9" s="58"/>
    </row>
    <row r="10" spans="1:9" x14ac:dyDescent="0.25">
      <c r="A10" s="1"/>
      <c r="B10" s="1"/>
      <c r="C10" s="39"/>
      <c r="D10" s="40"/>
      <c r="E10" s="1"/>
      <c r="F10" s="41"/>
      <c r="G10" s="1"/>
      <c r="H10" s="1"/>
      <c r="I10" s="1"/>
    </row>
    <row r="11" spans="1:9" s="2" customFormat="1" x14ac:dyDescent="0.25">
      <c r="A11" s="223" t="s">
        <v>97</v>
      </c>
      <c r="B11" s="223"/>
      <c r="C11" s="223"/>
      <c r="D11" s="223"/>
      <c r="E11" s="223"/>
      <c r="F11" s="223"/>
      <c r="G11" s="223"/>
      <c r="H11" s="223"/>
      <c r="I11" s="223"/>
    </row>
    <row r="12" spans="1:9" x14ac:dyDescent="0.25">
      <c r="A12" s="223" t="s">
        <v>98</v>
      </c>
      <c r="B12" s="223"/>
      <c r="C12" s="223"/>
      <c r="D12" s="223"/>
      <c r="E12" s="223"/>
      <c r="F12" s="223"/>
      <c r="G12" s="223"/>
      <c r="H12" s="223"/>
      <c r="I12" s="223"/>
    </row>
    <row r="13" spans="1:9" s="2" customFormat="1" x14ac:dyDescent="0.25">
      <c r="A13" s="223" t="s">
        <v>165</v>
      </c>
      <c r="B13" s="223"/>
      <c r="C13" s="223"/>
      <c r="D13" s="223"/>
      <c r="E13" s="223"/>
      <c r="F13" s="223"/>
      <c r="G13" s="223"/>
      <c r="H13" s="223"/>
      <c r="I13" s="223"/>
    </row>
    <row r="14" spans="1:9" x14ac:dyDescent="0.25">
      <c r="A14" s="1"/>
      <c r="B14" s="1"/>
      <c r="C14" s="39"/>
      <c r="D14" s="40"/>
      <c r="E14" s="1"/>
      <c r="F14" s="41"/>
      <c r="G14" s="1"/>
      <c r="H14" s="1"/>
      <c r="I14" s="1"/>
    </row>
    <row r="15" spans="1:9" x14ac:dyDescent="0.25">
      <c r="A15" s="1"/>
      <c r="B15" s="1"/>
      <c r="C15" s="39"/>
      <c r="D15" s="40"/>
      <c r="E15" s="1"/>
      <c r="F15" s="41"/>
      <c r="G15" s="1"/>
      <c r="H15" s="1"/>
      <c r="I15" s="1"/>
    </row>
    <row r="16" spans="1:9" x14ac:dyDescent="0.25">
      <c r="A16" s="1"/>
      <c r="B16" s="1"/>
      <c r="C16" s="39"/>
      <c r="D16" s="40"/>
      <c r="E16" s="1"/>
      <c r="F16" s="41"/>
      <c r="G16" s="1"/>
      <c r="H16" s="1"/>
      <c r="I16" s="1"/>
    </row>
    <row r="17" spans="1:9" x14ac:dyDescent="0.25">
      <c r="A17" s="1"/>
      <c r="B17" s="1"/>
      <c r="C17" s="39"/>
      <c r="D17" s="40"/>
      <c r="E17" s="1"/>
      <c r="F17" s="41"/>
      <c r="G17" s="1"/>
      <c r="H17" s="1"/>
      <c r="I17" s="1"/>
    </row>
    <row r="18" spans="1:9" x14ac:dyDescent="0.25">
      <c r="A18" s="1"/>
      <c r="B18" s="1"/>
      <c r="C18" s="39"/>
      <c r="D18" s="40"/>
      <c r="E18" s="1"/>
      <c r="F18" s="41"/>
      <c r="G18" s="1"/>
      <c r="H18" s="1"/>
      <c r="I18" s="1"/>
    </row>
    <row r="19" spans="1:9" x14ac:dyDescent="0.25">
      <c r="A19" s="1"/>
      <c r="B19" s="1"/>
      <c r="C19" s="39"/>
      <c r="D19" s="40"/>
      <c r="E19" s="1"/>
      <c r="F19" s="41"/>
      <c r="G19" s="1"/>
      <c r="H19" s="1"/>
      <c r="I19" s="1"/>
    </row>
    <row r="20" spans="1:9" x14ac:dyDescent="0.25">
      <c r="A20" s="1"/>
      <c r="B20" s="1"/>
      <c r="C20" s="39"/>
      <c r="D20" s="40"/>
      <c r="E20" s="1"/>
      <c r="F20" s="41"/>
      <c r="G20" s="1"/>
      <c r="H20" s="1"/>
      <c r="I20" s="1"/>
    </row>
    <row r="21" spans="1:9" x14ac:dyDescent="0.25">
      <c r="A21" s="1"/>
      <c r="B21" s="1"/>
      <c r="C21" s="39"/>
      <c r="D21" s="40"/>
      <c r="E21" s="1"/>
      <c r="F21" s="41"/>
      <c r="G21" s="1"/>
      <c r="H21" s="1"/>
      <c r="I21" s="1"/>
    </row>
    <row r="22" spans="1:9" x14ac:dyDescent="0.25">
      <c r="A22" s="1"/>
      <c r="B22" s="1"/>
      <c r="C22" s="39"/>
      <c r="D22" s="40"/>
      <c r="E22" s="1"/>
      <c r="F22" s="41"/>
      <c r="G22" s="1"/>
      <c r="H22" s="1"/>
      <c r="I22" s="1"/>
    </row>
    <row r="23" spans="1:9" x14ac:dyDescent="0.25">
      <c r="A23" s="1"/>
      <c r="B23" s="1"/>
      <c r="C23" s="39"/>
      <c r="D23" s="40"/>
      <c r="E23" s="1"/>
      <c r="F23" s="41"/>
      <c r="G23" s="1"/>
      <c r="H23" s="1"/>
      <c r="I23" s="1"/>
    </row>
    <row r="42" spans="1:8" x14ac:dyDescent="0.25">
      <c r="A42" s="298"/>
      <c r="B42" s="298"/>
      <c r="E42" s="63"/>
      <c r="F42" s="64"/>
      <c r="G42" s="63"/>
      <c r="H42" s="63"/>
    </row>
    <row r="43" spans="1:8" x14ac:dyDescent="0.25">
      <c r="A43" s="298"/>
      <c r="B43" s="298"/>
      <c r="E43" s="63"/>
      <c r="F43" s="64"/>
      <c r="G43" s="63"/>
      <c r="H43" s="63"/>
    </row>
  </sheetData>
  <mergeCells count="8">
    <mergeCell ref="A43:B43"/>
    <mergeCell ref="A42:B42"/>
    <mergeCell ref="A1:I1"/>
    <mergeCell ref="A9:E9"/>
    <mergeCell ref="A11:I11"/>
    <mergeCell ref="A12:I12"/>
    <mergeCell ref="A13:I13"/>
    <mergeCell ref="I3:I6"/>
  </mergeCells>
  <printOptions horizontalCentered="1"/>
  <pageMargins left="0.70866141732283472" right="0.62992125984251968" top="0.74803149606299213" bottom="0.74803149606299213" header="0.31496062992125984" footer="0.31496062992125984"/>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945F-49C2-48EE-A4CB-EC760181B3AC}">
  <dimension ref="A1:J42"/>
  <sheetViews>
    <sheetView view="pageBreakPreview" topLeftCell="A18" zoomScale="80" zoomScaleNormal="80" zoomScaleSheetLayoutView="80" workbookViewId="0">
      <selection activeCell="G23" sqref="G23:G29"/>
    </sheetView>
  </sheetViews>
  <sheetFormatPr defaultRowHeight="15" x14ac:dyDescent="0.25"/>
  <cols>
    <col min="1" max="1" width="9.140625" style="2"/>
    <col min="2" max="2" width="36.140625" style="2" customWidth="1"/>
    <col min="3" max="3" width="11.7109375" style="2" customWidth="1"/>
    <col min="4" max="4" width="11.42578125" style="2" customWidth="1"/>
    <col min="5" max="5" width="12.28515625" style="2" customWidth="1"/>
    <col min="6" max="8" width="9.85546875" style="2" bestFit="1" customWidth="1"/>
    <col min="9" max="9" width="24.7109375" style="2" customWidth="1"/>
    <col min="10" max="10" width="106.85546875" style="2" customWidth="1"/>
    <col min="11" max="16384" width="9.140625" style="2"/>
  </cols>
  <sheetData>
    <row r="1" spans="1:10" s="8" customFormat="1" ht="49.5" customHeight="1" thickBot="1" x14ac:dyDescent="0.3">
      <c r="A1" s="292" t="s">
        <v>172</v>
      </c>
      <c r="B1" s="293"/>
      <c r="C1" s="293"/>
      <c r="D1" s="293"/>
      <c r="E1" s="293"/>
      <c r="F1" s="293"/>
      <c r="G1" s="293"/>
      <c r="H1" s="293"/>
      <c r="I1" s="293"/>
      <c r="J1" s="294"/>
    </row>
    <row r="2" spans="1:10" s="8" customFormat="1" ht="45.75" thickBot="1" x14ac:dyDescent="0.3">
      <c r="A2" s="160" t="s">
        <v>19</v>
      </c>
      <c r="B2" s="161" t="s">
        <v>64</v>
      </c>
      <c r="C2" s="162" t="s">
        <v>26</v>
      </c>
      <c r="D2" s="161" t="s">
        <v>31</v>
      </c>
      <c r="E2" s="161" t="s">
        <v>27</v>
      </c>
      <c r="F2" s="163" t="s">
        <v>32</v>
      </c>
      <c r="G2" s="161" t="s">
        <v>28</v>
      </c>
      <c r="H2" s="164" t="s">
        <v>34</v>
      </c>
      <c r="I2" s="165" t="s">
        <v>101</v>
      </c>
      <c r="J2" s="166" t="s">
        <v>35</v>
      </c>
    </row>
    <row r="3" spans="1:10" s="8" customFormat="1" ht="75" x14ac:dyDescent="0.25">
      <c r="A3" s="167">
        <v>1</v>
      </c>
      <c r="B3" s="168" t="s">
        <v>42</v>
      </c>
      <c r="C3" s="169" t="s">
        <v>33</v>
      </c>
      <c r="D3" s="170">
        <v>1</v>
      </c>
      <c r="E3" s="43"/>
      <c r="F3" s="183">
        <f>D3*E3</f>
        <v>0</v>
      </c>
      <c r="G3" s="361"/>
      <c r="H3" s="184">
        <f>F3+G3</f>
        <v>0</v>
      </c>
      <c r="I3" s="185" t="e">
        <f>IF(I6&gt;30%, "ΥΠΕΡΒΑΣΗ", "ΟΚ")</f>
        <v>#DIV/0!</v>
      </c>
      <c r="J3" s="171" t="s">
        <v>160</v>
      </c>
    </row>
    <row r="4" spans="1:10" s="8" customFormat="1" ht="26.25" customHeight="1" x14ac:dyDescent="0.25">
      <c r="A4" s="9">
        <v>2</v>
      </c>
      <c r="B4" s="65" t="s">
        <v>30</v>
      </c>
      <c r="C4" s="10"/>
      <c r="D4" s="66"/>
      <c r="E4" s="7"/>
      <c r="F4" s="143">
        <f>D4*E4</f>
        <v>0</v>
      </c>
      <c r="G4" s="359"/>
      <c r="H4" s="153">
        <f>F4+G4</f>
        <v>0</v>
      </c>
      <c r="I4" s="72"/>
      <c r="J4" s="67"/>
    </row>
    <row r="5" spans="1:10" s="8" customFormat="1" ht="15.75" thickBot="1" x14ac:dyDescent="0.3">
      <c r="A5" s="44"/>
      <c r="B5" s="45"/>
      <c r="C5" s="45"/>
      <c r="D5" s="45"/>
      <c r="E5" s="45"/>
      <c r="F5" s="45"/>
      <c r="G5" s="45"/>
      <c r="H5" s="46"/>
      <c r="I5" s="47"/>
      <c r="J5" s="48"/>
    </row>
    <row r="6" spans="1:10" s="8" customFormat="1" ht="21" customHeight="1" thickBot="1" x14ac:dyDescent="0.3">
      <c r="A6" s="304" t="s">
        <v>48</v>
      </c>
      <c r="B6" s="305"/>
      <c r="C6" s="305"/>
      <c r="D6" s="305"/>
      <c r="E6" s="306"/>
      <c r="F6" s="186">
        <f>SUM(F3:F5)</f>
        <v>0</v>
      </c>
      <c r="G6" s="186">
        <f>SUM(G3:G5)</f>
        <v>0</v>
      </c>
      <c r="H6" s="187">
        <f>SUM(H3:H5)</f>
        <v>0</v>
      </c>
      <c r="I6" s="188" t="e">
        <f>H6/'Η_ ΠΙΝΑΚΑΣ ΚΟΣΤΟΥΣ'!D23</f>
        <v>#DIV/0!</v>
      </c>
      <c r="J6" s="172"/>
    </row>
    <row r="7" spans="1:10" s="8" customFormat="1" ht="51.75" customHeight="1" thickBot="1" x14ac:dyDescent="0.3">
      <c r="A7" s="292" t="s">
        <v>180</v>
      </c>
      <c r="B7" s="293"/>
      <c r="C7" s="293"/>
      <c r="D7" s="293"/>
      <c r="E7" s="293"/>
      <c r="F7" s="293"/>
      <c r="G7" s="293"/>
      <c r="H7" s="293"/>
      <c r="I7" s="293"/>
      <c r="J7" s="294"/>
    </row>
    <row r="8" spans="1:10" s="8" customFormat="1" ht="45.75" thickBot="1" x14ac:dyDescent="0.3">
      <c r="A8" s="160" t="s">
        <v>19</v>
      </c>
      <c r="B8" s="161" t="s">
        <v>64</v>
      </c>
      <c r="C8" s="162" t="s">
        <v>26</v>
      </c>
      <c r="D8" s="161" t="s">
        <v>31</v>
      </c>
      <c r="E8" s="161" t="s">
        <v>27</v>
      </c>
      <c r="F8" s="163" t="s">
        <v>32</v>
      </c>
      <c r="G8" s="161" t="s">
        <v>28</v>
      </c>
      <c r="H8" s="173" t="s">
        <v>34</v>
      </c>
      <c r="I8" s="165" t="s">
        <v>101</v>
      </c>
      <c r="J8" s="165" t="s">
        <v>35</v>
      </c>
    </row>
    <row r="9" spans="1:10" s="8" customFormat="1" ht="84" customHeight="1" x14ac:dyDescent="0.25">
      <c r="A9" s="174">
        <v>1</v>
      </c>
      <c r="B9" s="175" t="s">
        <v>43</v>
      </c>
      <c r="C9" s="176" t="s">
        <v>33</v>
      </c>
      <c r="D9" s="177">
        <v>1</v>
      </c>
      <c r="E9" s="42"/>
      <c r="F9" s="189">
        <f>D9*E9</f>
        <v>0</v>
      </c>
      <c r="G9" s="362"/>
      <c r="H9" s="190">
        <f>F9+G9</f>
        <v>0</v>
      </c>
      <c r="I9" s="328" t="str">
        <f>IF(F11&gt;4000, "ΥΠΕΡΒΑΣΗ", "ΟΚ")</f>
        <v>ΟΚ</v>
      </c>
      <c r="J9" s="329" t="s">
        <v>159</v>
      </c>
    </row>
    <row r="10" spans="1:10" s="8" customFormat="1" ht="84" customHeight="1" thickBot="1" x14ac:dyDescent="0.3">
      <c r="A10" s="141">
        <v>2</v>
      </c>
      <c r="B10" s="178" t="s">
        <v>100</v>
      </c>
      <c r="C10" s="176" t="s">
        <v>33</v>
      </c>
      <c r="D10" s="179">
        <v>1</v>
      </c>
      <c r="E10" s="49"/>
      <c r="F10" s="189">
        <f>D10*E10</f>
        <v>0</v>
      </c>
      <c r="G10" s="362"/>
      <c r="H10" s="190">
        <f>F10+G10</f>
        <v>0</v>
      </c>
      <c r="I10" s="328"/>
      <c r="J10" s="330"/>
    </row>
    <row r="11" spans="1:10" s="8" customFormat="1" ht="15.75" thickBot="1" x14ac:dyDescent="0.3">
      <c r="A11" s="325" t="s">
        <v>49</v>
      </c>
      <c r="B11" s="326"/>
      <c r="C11" s="326"/>
      <c r="D11" s="326"/>
      <c r="E11" s="327"/>
      <c r="F11" s="191">
        <f>SUM(F9:F10)</f>
        <v>0</v>
      </c>
      <c r="G11" s="191">
        <f>SUM(G9:G10)</f>
        <v>0</v>
      </c>
      <c r="H11" s="192">
        <f>SUM(H9:H10)</f>
        <v>0</v>
      </c>
      <c r="I11" s="180"/>
      <c r="J11" s="181"/>
    </row>
    <row r="12" spans="1:10" ht="38.25" customHeight="1" thickBot="1" x14ac:dyDescent="0.3">
      <c r="A12" s="292" t="s">
        <v>181</v>
      </c>
      <c r="B12" s="293"/>
      <c r="C12" s="293"/>
      <c r="D12" s="293"/>
      <c r="E12" s="293"/>
      <c r="F12" s="293"/>
      <c r="G12" s="293"/>
      <c r="H12" s="293"/>
      <c r="I12" s="293"/>
      <c r="J12" s="294"/>
    </row>
    <row r="13" spans="1:10" ht="57" customHeight="1" thickBot="1" x14ac:dyDescent="0.3">
      <c r="A13" s="160" t="s">
        <v>19</v>
      </c>
      <c r="B13" s="161" t="s">
        <v>64</v>
      </c>
      <c r="C13" s="162" t="s">
        <v>26</v>
      </c>
      <c r="D13" s="161" t="s">
        <v>31</v>
      </c>
      <c r="E13" s="161" t="s">
        <v>27</v>
      </c>
      <c r="F13" s="163" t="s">
        <v>32</v>
      </c>
      <c r="G13" s="161" t="s">
        <v>28</v>
      </c>
      <c r="H13" s="164" t="s">
        <v>34</v>
      </c>
      <c r="I13" s="309" t="s">
        <v>35</v>
      </c>
      <c r="J13" s="310"/>
    </row>
    <row r="14" spans="1:10" ht="96.75" customHeight="1" x14ac:dyDescent="0.25">
      <c r="A14" s="3">
        <v>1</v>
      </c>
      <c r="B14" s="12"/>
      <c r="C14" s="11"/>
      <c r="D14" s="5"/>
      <c r="E14" s="7"/>
      <c r="F14" s="143">
        <f t="shared" ref="F14:F18" si="0">D14*E14</f>
        <v>0</v>
      </c>
      <c r="G14" s="359"/>
      <c r="H14" s="153">
        <f t="shared" ref="H14:H18" si="1">F14+G14</f>
        <v>0</v>
      </c>
      <c r="I14" s="321" t="s">
        <v>184</v>
      </c>
      <c r="J14" s="315"/>
    </row>
    <row r="15" spans="1:10" ht="79.5" customHeight="1" x14ac:dyDescent="0.25">
      <c r="A15" s="3">
        <v>2</v>
      </c>
      <c r="B15" s="12"/>
      <c r="C15" s="11"/>
      <c r="D15" s="5"/>
      <c r="E15" s="50"/>
      <c r="F15" s="143">
        <f t="shared" si="0"/>
        <v>0</v>
      </c>
      <c r="G15" s="359"/>
      <c r="H15" s="153">
        <f t="shared" si="1"/>
        <v>0</v>
      </c>
      <c r="I15" s="322"/>
      <c r="J15" s="291"/>
    </row>
    <row r="16" spans="1:10" ht="99.75" customHeight="1" x14ac:dyDescent="0.25">
      <c r="A16" s="3">
        <v>3</v>
      </c>
      <c r="B16" s="12"/>
      <c r="C16" s="11"/>
      <c r="D16" s="5"/>
      <c r="E16" s="50"/>
      <c r="F16" s="143">
        <f t="shared" si="0"/>
        <v>0</v>
      </c>
      <c r="G16" s="359"/>
      <c r="H16" s="153">
        <f t="shared" si="1"/>
        <v>0</v>
      </c>
      <c r="I16" s="322"/>
      <c r="J16" s="291"/>
    </row>
    <row r="17" spans="1:10" ht="103.5" customHeight="1" x14ac:dyDescent="0.25">
      <c r="A17" s="3">
        <v>4</v>
      </c>
      <c r="B17" s="51"/>
      <c r="C17" s="11"/>
      <c r="D17" s="5"/>
      <c r="E17" s="50"/>
      <c r="F17" s="143">
        <f t="shared" si="0"/>
        <v>0</v>
      </c>
      <c r="G17" s="359"/>
      <c r="H17" s="153">
        <f t="shared" si="1"/>
        <v>0</v>
      </c>
      <c r="I17" s="322"/>
      <c r="J17" s="291"/>
    </row>
    <row r="18" spans="1:10" ht="96" customHeight="1" x14ac:dyDescent="0.25">
      <c r="A18" s="3">
        <v>5</v>
      </c>
      <c r="B18" s="12"/>
      <c r="C18" s="11"/>
      <c r="D18" s="5"/>
      <c r="E18" s="50"/>
      <c r="F18" s="143">
        <f t="shared" si="0"/>
        <v>0</v>
      </c>
      <c r="G18" s="359"/>
      <c r="H18" s="153">
        <f t="shared" si="1"/>
        <v>0</v>
      </c>
      <c r="I18" s="323"/>
      <c r="J18" s="324"/>
    </row>
    <row r="19" spans="1:10" x14ac:dyDescent="0.25">
      <c r="A19" s="53"/>
      <c r="B19" s="54"/>
      <c r="C19" s="54"/>
      <c r="D19" s="54"/>
      <c r="E19" s="54"/>
      <c r="F19" s="54"/>
      <c r="G19" s="54"/>
      <c r="H19" s="55"/>
      <c r="I19" s="319"/>
      <c r="J19" s="320"/>
    </row>
    <row r="20" spans="1:10" ht="15.75" thickBot="1" x14ac:dyDescent="0.3">
      <c r="A20" s="304" t="s">
        <v>50</v>
      </c>
      <c r="B20" s="305"/>
      <c r="C20" s="305"/>
      <c r="D20" s="305"/>
      <c r="E20" s="306"/>
      <c r="F20" s="186">
        <f>SUM(F14:F19)</f>
        <v>0</v>
      </c>
      <c r="G20" s="186">
        <f>SUM(G14:G19)</f>
        <v>0</v>
      </c>
      <c r="H20" s="187">
        <f>SUM(H14:H19)</f>
        <v>0</v>
      </c>
      <c r="I20" s="307"/>
      <c r="J20" s="308"/>
    </row>
    <row r="21" spans="1:10" s="8" customFormat="1" ht="38.25" customHeight="1" thickBot="1" x14ac:dyDescent="0.3">
      <c r="A21" s="292" t="s">
        <v>183</v>
      </c>
      <c r="B21" s="293"/>
      <c r="C21" s="293"/>
      <c r="D21" s="293"/>
      <c r="E21" s="293"/>
      <c r="F21" s="293"/>
      <c r="G21" s="293"/>
      <c r="H21" s="293"/>
      <c r="I21" s="293"/>
      <c r="J21" s="294"/>
    </row>
    <row r="22" spans="1:10" s="8" customFormat="1" ht="67.5" customHeight="1" thickBot="1" x14ac:dyDescent="0.3">
      <c r="A22" s="160" t="s">
        <v>19</v>
      </c>
      <c r="B22" s="161" t="s">
        <v>64</v>
      </c>
      <c r="C22" s="162" t="s">
        <v>26</v>
      </c>
      <c r="D22" s="161" t="s">
        <v>31</v>
      </c>
      <c r="E22" s="161" t="s">
        <v>27</v>
      </c>
      <c r="F22" s="163" t="s">
        <v>32</v>
      </c>
      <c r="G22" s="161" t="s">
        <v>28</v>
      </c>
      <c r="H22" s="164" t="s">
        <v>34</v>
      </c>
      <c r="I22" s="166" t="s">
        <v>101</v>
      </c>
      <c r="J22" s="165" t="s">
        <v>35</v>
      </c>
    </row>
    <row r="23" spans="1:10" s="8" customFormat="1" ht="23.45" customHeight="1" x14ac:dyDescent="0.25">
      <c r="A23" s="182">
        <v>1</v>
      </c>
      <c r="B23" s="68"/>
      <c r="C23" s="69"/>
      <c r="D23" s="70"/>
      <c r="E23" s="71"/>
      <c r="F23" s="189">
        <f t="shared" ref="F23:F29" si="2">D23*E23</f>
        <v>0</v>
      </c>
      <c r="G23" s="362"/>
      <c r="H23" s="193">
        <f t="shared" ref="H23:H29" si="3">F23+G23</f>
        <v>0</v>
      </c>
      <c r="I23" s="314" t="s">
        <v>174</v>
      </c>
      <c r="J23" s="315"/>
    </row>
    <row r="24" spans="1:10" s="8" customFormat="1" ht="38.25" customHeight="1" x14ac:dyDescent="0.25">
      <c r="A24" s="9">
        <v>2</v>
      </c>
      <c r="B24" s="51"/>
      <c r="C24" s="4"/>
      <c r="D24" s="5"/>
      <c r="E24" s="50"/>
      <c r="F24" s="143">
        <f t="shared" si="2"/>
        <v>0</v>
      </c>
      <c r="G24" s="359"/>
      <c r="H24" s="153">
        <f t="shared" si="3"/>
        <v>0</v>
      </c>
      <c r="I24" s="316"/>
      <c r="J24" s="291"/>
    </row>
    <row r="25" spans="1:10" s="8" customFormat="1" ht="39.75" customHeight="1" x14ac:dyDescent="0.25">
      <c r="A25" s="9">
        <v>3</v>
      </c>
      <c r="B25" s="51"/>
      <c r="C25" s="4"/>
      <c r="D25" s="5"/>
      <c r="E25" s="12"/>
      <c r="F25" s="143">
        <f t="shared" si="2"/>
        <v>0</v>
      </c>
      <c r="G25" s="359"/>
      <c r="H25" s="153">
        <f t="shared" si="3"/>
        <v>0</v>
      </c>
      <c r="I25" s="316"/>
      <c r="J25" s="291"/>
    </row>
    <row r="26" spans="1:10" s="8" customFormat="1" ht="58.5" customHeight="1" x14ac:dyDescent="0.25">
      <c r="A26" s="9">
        <v>4</v>
      </c>
      <c r="B26" s="51"/>
      <c r="C26" s="4"/>
      <c r="D26" s="5"/>
      <c r="E26" s="12"/>
      <c r="F26" s="143">
        <f t="shared" ref="F26:F27" si="4">D26*E26</f>
        <v>0</v>
      </c>
      <c r="G26" s="359"/>
      <c r="H26" s="153">
        <f t="shared" ref="H26:H27" si="5">F26+G26</f>
        <v>0</v>
      </c>
      <c r="I26" s="316"/>
      <c r="J26" s="291"/>
    </row>
    <row r="27" spans="1:10" s="8" customFormat="1" ht="63.75" customHeight="1" x14ac:dyDescent="0.25">
      <c r="A27" s="9">
        <v>5</v>
      </c>
      <c r="B27" s="51"/>
      <c r="C27" s="4"/>
      <c r="D27" s="5"/>
      <c r="E27" s="12"/>
      <c r="F27" s="143">
        <f t="shared" si="4"/>
        <v>0</v>
      </c>
      <c r="G27" s="359"/>
      <c r="H27" s="153">
        <f t="shared" si="5"/>
        <v>0</v>
      </c>
      <c r="I27" s="316"/>
      <c r="J27" s="291"/>
    </row>
    <row r="28" spans="1:10" s="8" customFormat="1" ht="86.25" customHeight="1" x14ac:dyDescent="0.25">
      <c r="A28" s="9">
        <v>6</v>
      </c>
      <c r="B28" s="51"/>
      <c r="C28" s="4"/>
      <c r="D28" s="5"/>
      <c r="E28" s="12"/>
      <c r="F28" s="143">
        <f t="shared" si="2"/>
        <v>0</v>
      </c>
      <c r="G28" s="359"/>
      <c r="H28" s="153">
        <f t="shared" si="3"/>
        <v>0</v>
      </c>
      <c r="I28" s="316"/>
      <c r="J28" s="291"/>
    </row>
    <row r="29" spans="1:10" s="8" customFormat="1" ht="54.75" customHeight="1" x14ac:dyDescent="0.25">
      <c r="A29" s="9">
        <v>7</v>
      </c>
      <c r="B29" s="12"/>
      <c r="C29" s="4"/>
      <c r="D29" s="5"/>
      <c r="E29" s="12"/>
      <c r="F29" s="143">
        <f t="shared" si="2"/>
        <v>0</v>
      </c>
      <c r="G29" s="359"/>
      <c r="H29" s="153">
        <f t="shared" si="3"/>
        <v>0</v>
      </c>
      <c r="I29" s="316"/>
      <c r="J29" s="291"/>
    </row>
    <row r="30" spans="1:10" s="8" customFormat="1" x14ac:dyDescent="0.25">
      <c r="A30" s="56"/>
      <c r="B30" s="57"/>
      <c r="C30" s="57"/>
      <c r="D30" s="57"/>
      <c r="E30" s="57"/>
      <c r="F30" s="57"/>
      <c r="G30" s="57"/>
      <c r="H30" s="31"/>
      <c r="I30" s="319"/>
      <c r="J30" s="320"/>
    </row>
    <row r="31" spans="1:10" s="8" customFormat="1" ht="15.75" thickBot="1" x14ac:dyDescent="0.3">
      <c r="A31" s="304" t="s">
        <v>52</v>
      </c>
      <c r="B31" s="305"/>
      <c r="C31" s="305"/>
      <c r="D31" s="305"/>
      <c r="E31" s="306"/>
      <c r="F31" s="186">
        <f>SUM(F23:F30)</f>
        <v>0</v>
      </c>
      <c r="G31" s="186">
        <f>SUM(G23:G30)</f>
        <v>0</v>
      </c>
      <c r="H31" s="187">
        <f>SUM(H23:H30)</f>
        <v>0</v>
      </c>
      <c r="I31" s="317"/>
      <c r="J31" s="318"/>
    </row>
    <row r="32" spans="1:10" s="8" customFormat="1" ht="15.75" thickBot="1" x14ac:dyDescent="0.3">
      <c r="A32" s="311" t="s">
        <v>161</v>
      </c>
      <c r="B32" s="312"/>
      <c r="C32" s="312"/>
      <c r="D32" s="312"/>
      <c r="E32" s="313"/>
      <c r="F32" s="194">
        <f>F31+F20</f>
        <v>0</v>
      </c>
      <c r="G32" s="194">
        <f>G31+G20</f>
        <v>0</v>
      </c>
      <c r="H32" s="195">
        <f>H31+H20</f>
        <v>0</v>
      </c>
      <c r="I32" s="196" t="e">
        <f>F32/'Η_ ΠΙΝΑΚΑΣ ΚΟΣΤΟΥΣ'!D23</f>
        <v>#DIV/0!</v>
      </c>
      <c r="J32" s="197" t="e">
        <f>IF(I32&gt;12%, "ΥΠΕΡΒΑΣΗ", "ΟΚ")</f>
        <v>#DIV/0!</v>
      </c>
    </row>
    <row r="33" spans="1:10" s="8" customFormat="1" ht="22.5" customHeight="1" x14ac:dyDescent="0.25">
      <c r="C33" s="60"/>
      <c r="D33" s="61"/>
      <c r="F33" s="62"/>
    </row>
    <row r="34" spans="1:10" x14ac:dyDescent="0.25">
      <c r="A34" s="287" t="s">
        <v>97</v>
      </c>
      <c r="B34" s="287"/>
      <c r="C34" s="287"/>
      <c r="D34" s="287"/>
      <c r="E34" s="287"/>
      <c r="F34" s="287"/>
      <c r="G34" s="287"/>
      <c r="H34" s="287"/>
      <c r="I34" s="287"/>
      <c r="J34" s="287"/>
    </row>
    <row r="35" spans="1:10" s="8" customFormat="1" x14ac:dyDescent="0.25">
      <c r="A35" s="287" t="s">
        <v>98</v>
      </c>
      <c r="B35" s="287"/>
      <c r="C35" s="287"/>
      <c r="D35" s="287"/>
      <c r="E35" s="287"/>
      <c r="F35" s="287"/>
      <c r="G35" s="287"/>
      <c r="H35" s="287"/>
      <c r="I35" s="287"/>
    </row>
    <row r="36" spans="1:10" x14ac:dyDescent="0.25">
      <c r="A36" s="2" t="s">
        <v>166</v>
      </c>
    </row>
    <row r="37" spans="1:10" s="8" customFormat="1" ht="22.5" customHeight="1" x14ac:dyDescent="0.25"/>
    <row r="38" spans="1:10" s="8" customFormat="1" ht="30.75" customHeight="1" x14ac:dyDescent="0.25"/>
    <row r="39" spans="1:10" s="8" customFormat="1" ht="22.5" customHeight="1" x14ac:dyDescent="0.25"/>
    <row r="40" spans="1:10" s="8" customFormat="1" ht="29.25" customHeight="1" x14ac:dyDescent="0.25"/>
    <row r="41" spans="1:10" s="8" customFormat="1" ht="30" customHeight="1" x14ac:dyDescent="0.25"/>
    <row r="42" spans="1:10" s="8" customFormat="1" x14ac:dyDescent="0.25"/>
  </sheetData>
  <mergeCells count="21">
    <mergeCell ref="A11:E11"/>
    <mergeCell ref="A6:E6"/>
    <mergeCell ref="I9:I10"/>
    <mergeCell ref="A1:J1"/>
    <mergeCell ref="J9:J10"/>
    <mergeCell ref="A7:J7"/>
    <mergeCell ref="A20:E20"/>
    <mergeCell ref="A34:J34"/>
    <mergeCell ref="A35:I35"/>
    <mergeCell ref="A31:E31"/>
    <mergeCell ref="A12:J12"/>
    <mergeCell ref="A21:J21"/>
    <mergeCell ref="I20:J20"/>
    <mergeCell ref="I13:J13"/>
    <mergeCell ref="A32:E32"/>
    <mergeCell ref="I23:J28"/>
    <mergeCell ref="I29:J29"/>
    <mergeCell ref="I31:J31"/>
    <mergeCell ref="I30:J30"/>
    <mergeCell ref="I19:J19"/>
    <mergeCell ref="I14:J18"/>
  </mergeCells>
  <conditionalFormatting sqref="I3 I5">
    <cfRule type="containsText" dxfId="4" priority="2" operator="containsText" text="ΥΠΕΡΒΑΣΗ">
      <formula>NOT(ISERROR(SEARCH("ΥΠΕΡΒΑΣΗ",I3)))</formula>
    </cfRule>
  </conditionalFormatting>
  <conditionalFormatting sqref="I9:I10">
    <cfRule type="containsText" dxfId="3" priority="1" operator="containsText" text="ΥΠΕΡΒΑΣΗ">
      <formula>NOT(ISERROR(SEARCH("ΥΠΕΡΒΑΣΗ",I9)))</formula>
    </cfRule>
  </conditionalFormatting>
  <conditionalFormatting sqref="J32">
    <cfRule type="containsText" dxfId="2" priority="3" operator="containsText" text="ΥΠΕΡΒΑΣΗ">
      <formula>NOT(ISERROR(SEARCH("ΥΠΕΡΒΑΣΗ",J32)))</formula>
    </cfRule>
  </conditionalFormatting>
  <pageMargins left="0.7" right="0.7" top="0.75" bottom="0.75" header="0.3" footer="0.3"/>
  <pageSetup paperSize="9" scale="54" orientation="landscape" horizontalDpi="1200" verticalDpi="1200" r:id="rId1"/>
  <rowBreaks count="2" manualBreakCount="2">
    <brk id="11" max="9" man="1"/>
    <brk id="20"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5"/>
  <sheetViews>
    <sheetView view="pageBreakPreview" zoomScale="90" zoomScaleNormal="85" zoomScaleSheetLayoutView="90" workbookViewId="0">
      <selection activeCell="G3" sqref="G3:G8"/>
    </sheetView>
  </sheetViews>
  <sheetFormatPr defaultColWidth="9.140625" defaultRowHeight="15" x14ac:dyDescent="0.25"/>
  <cols>
    <col min="1" max="1" width="9.5703125" style="8" customWidth="1"/>
    <col min="2" max="2" width="40.7109375" style="8" customWidth="1"/>
    <col min="3" max="3" width="7.85546875" style="8" customWidth="1"/>
    <col min="4" max="7" width="10.7109375" style="8" customWidth="1"/>
    <col min="8" max="8" width="13.28515625" style="8" customWidth="1"/>
    <col min="9" max="9" width="50" style="8" customWidth="1"/>
    <col min="10" max="16384" width="9.140625" style="8"/>
  </cols>
  <sheetData>
    <row r="1" spans="1:9" ht="30" customHeight="1" thickBot="1" x14ac:dyDescent="0.3">
      <c r="A1" s="331" t="s">
        <v>66</v>
      </c>
      <c r="B1" s="332"/>
      <c r="C1" s="332"/>
      <c r="D1" s="332"/>
      <c r="E1" s="332"/>
      <c r="F1" s="332"/>
      <c r="G1" s="332"/>
      <c r="H1" s="332"/>
      <c r="I1" s="333"/>
    </row>
    <row r="2" spans="1:9" ht="33" customHeight="1" x14ac:dyDescent="0.25">
      <c r="A2" s="198" t="s">
        <v>19</v>
      </c>
      <c r="B2" s="82" t="s">
        <v>38</v>
      </c>
      <c r="C2" s="82" t="s">
        <v>26</v>
      </c>
      <c r="D2" s="82" t="s">
        <v>31</v>
      </c>
      <c r="E2" s="82" t="s">
        <v>27</v>
      </c>
      <c r="F2" s="199" t="s">
        <v>32</v>
      </c>
      <c r="G2" s="82" t="s">
        <v>28</v>
      </c>
      <c r="H2" s="82" t="s">
        <v>34</v>
      </c>
      <c r="I2" s="156" t="s">
        <v>35</v>
      </c>
    </row>
    <row r="3" spans="1:9" ht="46.5" customHeight="1" x14ac:dyDescent="0.25">
      <c r="A3" s="3">
        <v>1</v>
      </c>
      <c r="B3" s="12"/>
      <c r="C3" s="12"/>
      <c r="D3" s="12"/>
      <c r="E3" s="12"/>
      <c r="F3" s="143">
        <f t="shared" ref="F3:F8" si="0">E3*D3</f>
        <v>0</v>
      </c>
      <c r="G3" s="359"/>
      <c r="H3" s="202">
        <f t="shared" ref="H3:H8" si="1">F3+G3</f>
        <v>0</v>
      </c>
      <c r="I3" s="302" t="s">
        <v>129</v>
      </c>
    </row>
    <row r="4" spans="1:9" ht="33.75" customHeight="1" x14ac:dyDescent="0.25">
      <c r="A4" s="3">
        <v>2</v>
      </c>
      <c r="B4" s="12"/>
      <c r="C4" s="12"/>
      <c r="D4" s="12"/>
      <c r="E4" s="68"/>
      <c r="F4" s="143">
        <f t="shared" si="0"/>
        <v>0</v>
      </c>
      <c r="G4" s="359"/>
      <c r="H4" s="202">
        <f t="shared" si="1"/>
        <v>0</v>
      </c>
      <c r="I4" s="303"/>
    </row>
    <row r="5" spans="1:9" ht="33" customHeight="1" x14ac:dyDescent="0.25">
      <c r="A5" s="73">
        <v>3</v>
      </c>
      <c r="B5" s="51"/>
      <c r="C5" s="12"/>
      <c r="D5" s="12"/>
      <c r="E5" s="12"/>
      <c r="F5" s="143">
        <f t="shared" si="0"/>
        <v>0</v>
      </c>
      <c r="G5" s="359"/>
      <c r="H5" s="202">
        <f t="shared" si="1"/>
        <v>0</v>
      </c>
      <c r="I5" s="303"/>
    </row>
    <row r="6" spans="1:9" ht="33.75" customHeight="1" x14ac:dyDescent="0.25">
      <c r="A6" s="73">
        <v>4</v>
      </c>
      <c r="B6" s="51"/>
      <c r="C6" s="12"/>
      <c r="D6" s="12"/>
      <c r="E6" s="12"/>
      <c r="F6" s="143">
        <f t="shared" si="0"/>
        <v>0</v>
      </c>
      <c r="G6" s="359"/>
      <c r="H6" s="202">
        <f t="shared" si="1"/>
        <v>0</v>
      </c>
      <c r="I6" s="303"/>
    </row>
    <row r="7" spans="1:9" ht="45.75" customHeight="1" x14ac:dyDescent="0.25">
      <c r="A7" s="73">
        <v>5</v>
      </c>
      <c r="B7" s="51"/>
      <c r="C7" s="12"/>
      <c r="D7" s="12"/>
      <c r="E7" s="12"/>
      <c r="F7" s="143">
        <f t="shared" si="0"/>
        <v>0</v>
      </c>
      <c r="G7" s="359"/>
      <c r="H7" s="202">
        <f t="shared" si="1"/>
        <v>0</v>
      </c>
      <c r="I7" s="303"/>
    </row>
    <row r="8" spans="1:9" ht="40.5" customHeight="1" x14ac:dyDescent="0.25">
      <c r="A8" s="73">
        <v>6</v>
      </c>
      <c r="B8" s="51"/>
      <c r="C8" s="12"/>
      <c r="D8" s="12"/>
      <c r="E8" s="12"/>
      <c r="F8" s="143">
        <f t="shared" si="0"/>
        <v>0</v>
      </c>
      <c r="G8" s="359"/>
      <c r="H8" s="202">
        <f t="shared" si="1"/>
        <v>0</v>
      </c>
      <c r="I8" s="75"/>
    </row>
    <row r="9" spans="1:9" x14ac:dyDescent="0.25">
      <c r="A9" s="76"/>
      <c r="B9" s="76"/>
      <c r="C9" s="76"/>
      <c r="D9" s="76"/>
      <c r="E9" s="76"/>
      <c r="F9" s="76"/>
      <c r="G9" s="76"/>
      <c r="H9" s="76"/>
      <c r="I9" s="74"/>
    </row>
    <row r="10" spans="1:9" ht="22.5" customHeight="1" thickBot="1" x14ac:dyDescent="0.3">
      <c r="A10" s="295" t="s">
        <v>54</v>
      </c>
      <c r="B10" s="296"/>
      <c r="C10" s="296"/>
      <c r="D10" s="296"/>
      <c r="E10" s="297"/>
      <c r="F10" s="154">
        <f>SUM(F3:F8)</f>
        <v>0</v>
      </c>
      <c r="G10" s="154">
        <f>SUM(G3:G8)</f>
        <v>0</v>
      </c>
      <c r="H10" s="154">
        <f>SUM(H3:H8)</f>
        <v>0</v>
      </c>
      <c r="I10" s="200"/>
    </row>
    <row r="11" spans="1:9" ht="26.45" customHeight="1" x14ac:dyDescent="0.25">
      <c r="A11" s="201" t="s">
        <v>36</v>
      </c>
      <c r="B11" s="334" t="s">
        <v>39</v>
      </c>
      <c r="C11" s="334"/>
      <c r="D11" s="334"/>
    </row>
    <row r="12" spans="1:9" ht="22.5" customHeight="1" x14ac:dyDescent="0.25"/>
    <row r="13" spans="1:9" x14ac:dyDescent="0.25">
      <c r="A13" s="2" t="s">
        <v>56</v>
      </c>
      <c r="B13" s="2"/>
      <c r="C13" s="2"/>
      <c r="D13" s="61"/>
      <c r="F13" s="62"/>
    </row>
    <row r="14" spans="1:9" s="2" customFormat="1" x14ac:dyDescent="0.25">
      <c r="A14" s="2" t="s">
        <v>167</v>
      </c>
    </row>
    <row r="15" spans="1:9" x14ac:dyDescent="0.25">
      <c r="A15" s="298"/>
      <c r="B15" s="298"/>
      <c r="C15" s="63"/>
      <c r="D15" s="63"/>
      <c r="E15" s="63"/>
      <c r="F15" s="63"/>
      <c r="G15" s="63"/>
    </row>
  </sheetData>
  <mergeCells count="5">
    <mergeCell ref="A1:I1"/>
    <mergeCell ref="A15:B15"/>
    <mergeCell ref="B11:D11"/>
    <mergeCell ref="A10:E10"/>
    <mergeCell ref="I3:I7"/>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8"/>
  <sheetViews>
    <sheetView view="pageBreakPreview" zoomScale="80" zoomScaleNormal="90" zoomScaleSheetLayoutView="80" workbookViewId="0">
      <selection activeCell="D15" sqref="D15"/>
    </sheetView>
  </sheetViews>
  <sheetFormatPr defaultColWidth="9.140625" defaultRowHeight="15" x14ac:dyDescent="0.25"/>
  <cols>
    <col min="1" max="1" width="4.5703125" style="80" bestFit="1" customWidth="1"/>
    <col min="2" max="2" width="17.140625" style="80" customWidth="1"/>
    <col min="3" max="3" width="45.28515625" style="79" customWidth="1"/>
    <col min="4" max="4" width="24.28515625" style="79" customWidth="1"/>
    <col min="5" max="5" width="37.5703125" style="79" customWidth="1"/>
    <col min="6" max="6" width="40.85546875" style="79" customWidth="1"/>
    <col min="7" max="16384" width="9.140625" style="79"/>
  </cols>
  <sheetData>
    <row r="1" spans="1:6" s="77" customFormat="1" ht="26.25" customHeight="1" x14ac:dyDescent="0.25">
      <c r="A1" s="256" t="e" vm="1">
        <v>#VALUE!</v>
      </c>
      <c r="B1" s="345"/>
      <c r="C1" s="256" t="s">
        <v>23</v>
      </c>
      <c r="D1" s="257"/>
      <c r="E1" s="257"/>
      <c r="F1" s="258"/>
    </row>
    <row r="2" spans="1:6" s="77" customFormat="1" ht="50.25" customHeight="1" x14ac:dyDescent="0.25">
      <c r="A2" s="346"/>
      <c r="B2" s="347"/>
      <c r="C2" s="259" t="s">
        <v>40</v>
      </c>
      <c r="D2" s="260"/>
      <c r="E2" s="260"/>
      <c r="F2" s="261"/>
    </row>
    <row r="3" spans="1:6" s="77" customFormat="1" ht="27.75" customHeight="1" thickBot="1" x14ac:dyDescent="0.3">
      <c r="A3" s="348"/>
      <c r="B3" s="349"/>
      <c r="C3" s="350" t="s">
        <v>173</v>
      </c>
      <c r="D3" s="351"/>
      <c r="E3" s="351"/>
      <c r="F3" s="352"/>
    </row>
    <row r="4" spans="1:6" s="78" customFormat="1" ht="15" customHeight="1" x14ac:dyDescent="0.25">
      <c r="A4" s="265" t="s">
        <v>24</v>
      </c>
      <c r="B4" s="266"/>
      <c r="C4" s="266"/>
      <c r="D4" s="267"/>
      <c r="E4" s="267"/>
      <c r="F4" s="355"/>
    </row>
    <row r="5" spans="1:6" s="78" customFormat="1" ht="12.75" customHeight="1" x14ac:dyDescent="0.25">
      <c r="A5" s="268" t="s">
        <v>25</v>
      </c>
      <c r="B5" s="269"/>
      <c r="C5" s="269"/>
      <c r="D5" s="270"/>
      <c r="E5" s="270"/>
      <c r="F5" s="356"/>
    </row>
    <row r="6" spans="1:6" s="78" customFormat="1" ht="17.25" customHeight="1" x14ac:dyDescent="0.25">
      <c r="A6" s="268" t="s">
        <v>20</v>
      </c>
      <c r="B6" s="269"/>
      <c r="C6" s="269"/>
      <c r="D6" s="270"/>
      <c r="E6" s="270"/>
      <c r="F6" s="356"/>
    </row>
    <row r="7" spans="1:6" s="78" customFormat="1" ht="19.5" customHeight="1" x14ac:dyDescent="0.25">
      <c r="A7" s="268" t="s">
        <v>21</v>
      </c>
      <c r="B7" s="269"/>
      <c r="C7" s="269"/>
      <c r="D7" s="270"/>
      <c r="E7" s="270"/>
      <c r="F7" s="356"/>
    </row>
    <row r="8" spans="1:6" s="78" customFormat="1" ht="20.25" customHeight="1" thickBot="1" x14ac:dyDescent="0.3">
      <c r="A8" s="353" t="s">
        <v>22</v>
      </c>
      <c r="B8" s="354"/>
      <c r="C8" s="354"/>
      <c r="D8" s="357"/>
      <c r="E8" s="357"/>
      <c r="F8" s="358"/>
    </row>
    <row r="9" spans="1:6" ht="32.25" customHeight="1" x14ac:dyDescent="0.25">
      <c r="A9" s="342" t="s">
        <v>53</v>
      </c>
      <c r="B9" s="343"/>
      <c r="C9" s="343"/>
      <c r="D9" s="343"/>
      <c r="E9" s="343"/>
      <c r="F9" s="344"/>
    </row>
    <row r="10" spans="1:6" ht="20.25" customHeight="1" x14ac:dyDescent="0.25">
      <c r="A10" s="336" t="s">
        <v>0</v>
      </c>
      <c r="B10" s="338" t="s">
        <v>10</v>
      </c>
      <c r="C10" s="337" t="s">
        <v>16</v>
      </c>
      <c r="D10" s="337" t="s">
        <v>1</v>
      </c>
      <c r="E10" s="337" t="s">
        <v>17</v>
      </c>
      <c r="F10" s="339" t="s">
        <v>29</v>
      </c>
    </row>
    <row r="11" spans="1:6" ht="36" customHeight="1" x14ac:dyDescent="0.25">
      <c r="A11" s="336"/>
      <c r="B11" s="338"/>
      <c r="C11" s="337"/>
      <c r="D11" s="337"/>
      <c r="E11" s="337"/>
      <c r="F11" s="339"/>
    </row>
    <row r="12" spans="1:6" x14ac:dyDescent="0.25">
      <c r="A12" s="73">
        <v>1</v>
      </c>
      <c r="B12" s="203" t="s">
        <v>11</v>
      </c>
      <c r="C12" s="151" t="s">
        <v>2</v>
      </c>
      <c r="D12" s="216">
        <f>'Β_L41.09_ΔΑΠΑΝΕΣ ΑΠΟΚΤ. ΓΗΣ'!J8</f>
        <v>0</v>
      </c>
      <c r="E12" s="204"/>
      <c r="F12" s="218" t="e">
        <f>D12/$D$23</f>
        <v>#DIV/0!</v>
      </c>
    </row>
    <row r="13" spans="1:6" ht="32.25" x14ac:dyDescent="0.25">
      <c r="A13" s="73">
        <v>2</v>
      </c>
      <c r="B13" s="203" t="s">
        <v>121</v>
      </c>
      <c r="C13" s="151" t="s">
        <v>18</v>
      </c>
      <c r="D13" s="216">
        <f>'Α1_Δ.Σ. ΕΡΓΟΥ'!H35</f>
        <v>0</v>
      </c>
      <c r="E13" s="204"/>
      <c r="F13" s="218" t="e">
        <f>D13/$D$23</f>
        <v>#DIV/0!</v>
      </c>
    </row>
    <row r="14" spans="1:6" ht="30" x14ac:dyDescent="0.25">
      <c r="A14" s="73">
        <v>3</v>
      </c>
      <c r="B14" s="203" t="s">
        <v>122</v>
      </c>
      <c r="C14" s="151" t="s">
        <v>3</v>
      </c>
      <c r="D14" s="216">
        <f>'Γ_41.02_MΗΧ. &amp; L 41.04_ΑΠΕ'!H13</f>
        <v>0</v>
      </c>
      <c r="E14" s="204"/>
      <c r="F14" s="218" t="e">
        <f t="shared" ref="F14:F20" si="0">D14/$D$23</f>
        <v>#DIV/0!</v>
      </c>
    </row>
    <row r="15" spans="1:6" ht="31.5" customHeight="1" x14ac:dyDescent="0.25">
      <c r="A15" s="73">
        <v>4</v>
      </c>
      <c r="B15" s="203" t="s">
        <v>123</v>
      </c>
      <c r="C15" s="151" t="s">
        <v>4</v>
      </c>
      <c r="D15" s="216">
        <f>'Δ_L41.03_ΛΟΙΠΟΣ ΕΞΟΠΛΙΣΜΟΣ'!H9</f>
        <v>0</v>
      </c>
      <c r="E15" s="204"/>
      <c r="F15" s="218" t="e">
        <f t="shared" si="0"/>
        <v>#DIV/0!</v>
      </c>
    </row>
    <row r="16" spans="1:6" ht="33.75" customHeight="1" x14ac:dyDescent="0.25">
      <c r="A16" s="73">
        <v>5</v>
      </c>
      <c r="B16" s="203" t="s">
        <v>124</v>
      </c>
      <c r="C16" s="151" t="s">
        <v>5</v>
      </c>
      <c r="D16" s="216">
        <f>'Γ_41.02_MΗΧ. &amp; L 41.04_ΑΠΕ'!H26</f>
        <v>0</v>
      </c>
      <c r="E16" s="204"/>
      <c r="F16" s="218" t="e">
        <f t="shared" si="0"/>
        <v>#DIV/0!</v>
      </c>
    </row>
    <row r="17" spans="1:6" ht="45" x14ac:dyDescent="0.25">
      <c r="A17" s="73">
        <v>6</v>
      </c>
      <c r="B17" s="203" t="s">
        <v>125</v>
      </c>
      <c r="C17" s="151" t="s">
        <v>6</v>
      </c>
      <c r="D17" s="216">
        <f>'Ε_L41.05-L41.06-L41.07-L41.10'!H31</f>
        <v>0</v>
      </c>
      <c r="E17" s="204"/>
      <c r="F17" s="218" t="e">
        <f t="shared" si="0"/>
        <v>#DIV/0!</v>
      </c>
    </row>
    <row r="18" spans="1:6" ht="32.25" customHeight="1" x14ac:dyDescent="0.25">
      <c r="A18" s="73">
        <v>7</v>
      </c>
      <c r="B18" s="203" t="s">
        <v>126</v>
      </c>
      <c r="C18" s="205" t="s">
        <v>7</v>
      </c>
      <c r="D18" s="216">
        <f>'Ε_L41.05-L41.06-L41.07-L41.10'!H20</f>
        <v>0</v>
      </c>
      <c r="E18" s="204"/>
      <c r="F18" s="218" t="e">
        <f t="shared" si="0"/>
        <v>#DIV/0!</v>
      </c>
    </row>
    <row r="19" spans="1:6" ht="36.75" customHeight="1" x14ac:dyDescent="0.25">
      <c r="A19" s="73">
        <v>8</v>
      </c>
      <c r="B19" s="203" t="s">
        <v>127</v>
      </c>
      <c r="C19" s="151" t="s">
        <v>8</v>
      </c>
      <c r="D19" s="216">
        <f>'Ζ_L41.08_ΟΡΓΑΝΩΣΗ ΠΟΛ. ΔΡΟΜ.'!H10</f>
        <v>0</v>
      </c>
      <c r="E19" s="214">
        <f>D19*0.25</f>
        <v>0</v>
      </c>
      <c r="F19" s="218" t="e">
        <f>(D19+E19)/$D$23</f>
        <v>#DIV/0!</v>
      </c>
    </row>
    <row r="20" spans="1:6" x14ac:dyDescent="0.25">
      <c r="A20" s="73">
        <v>9</v>
      </c>
      <c r="B20" s="203" t="s">
        <v>12</v>
      </c>
      <c r="C20" s="151" t="s">
        <v>65</v>
      </c>
      <c r="D20" s="216">
        <f>'Ε_L41.05-L41.06-L41.07-L41.10'!H6</f>
        <v>0</v>
      </c>
      <c r="E20" s="204"/>
      <c r="F20" s="218" t="e">
        <f t="shared" si="0"/>
        <v>#DIV/0!</v>
      </c>
    </row>
    <row r="21" spans="1:6" ht="45" x14ac:dyDescent="0.25">
      <c r="A21" s="73">
        <v>10</v>
      </c>
      <c r="B21" s="203" t="s">
        <v>13</v>
      </c>
      <c r="C21" s="151" t="s">
        <v>41</v>
      </c>
      <c r="D21" s="216">
        <f>'Ε_L41.05-L41.06-L41.07-L41.10'!H11</f>
        <v>0</v>
      </c>
      <c r="E21" s="214">
        <f>IF(E19&lt;&gt;0, D21*0.25, 0)</f>
        <v>0</v>
      </c>
      <c r="F21" s="218" t="e">
        <f>(D21+E21)/$D$23</f>
        <v>#DIV/0!</v>
      </c>
    </row>
    <row r="22" spans="1:6" ht="30" customHeight="1" x14ac:dyDescent="0.25">
      <c r="A22" s="206">
        <v>11</v>
      </c>
      <c r="B22" s="207"/>
      <c r="C22" s="208" t="s">
        <v>9</v>
      </c>
      <c r="D22" s="215">
        <f>SUM(D12:D21)</f>
        <v>0</v>
      </c>
      <c r="E22" s="215">
        <f>SUM(E12:E21)</f>
        <v>0</v>
      </c>
      <c r="F22" s="219" t="e">
        <f>SUM(F12:F21)</f>
        <v>#DIV/0!</v>
      </c>
    </row>
    <row r="23" spans="1:6" ht="56.25" customHeight="1" x14ac:dyDescent="0.25">
      <c r="A23" s="209">
        <v>12</v>
      </c>
      <c r="B23" s="210"/>
      <c r="C23" s="211" t="s">
        <v>93</v>
      </c>
      <c r="D23" s="217">
        <f>D22+E22</f>
        <v>0</v>
      </c>
      <c r="E23" s="212" t="s">
        <v>185</v>
      </c>
      <c r="F23" s="220" t="str">
        <f>IF(D23&lt;=400000,"OK","ΥΠΕΡΒΑΣΗ")</f>
        <v>OK</v>
      </c>
    </row>
    <row r="24" spans="1:6" ht="51.75" customHeight="1" thickBot="1" x14ac:dyDescent="0.3">
      <c r="A24" s="340"/>
      <c r="B24" s="341"/>
      <c r="C24" s="341"/>
      <c r="D24" s="341"/>
      <c r="E24" s="213" t="s">
        <v>151</v>
      </c>
      <c r="F24" s="221" t="str">
        <f>IF(AND(E19&gt;0,D23&gt;20000),"ΥΠΕΡΒΑΣΗ","ΟΚ")</f>
        <v>ΟΚ</v>
      </c>
    </row>
    <row r="25" spans="1:6" ht="8.4499999999999993" customHeight="1" x14ac:dyDescent="0.25"/>
    <row r="26" spans="1:6" x14ac:dyDescent="0.25">
      <c r="A26" s="335" t="s">
        <v>14</v>
      </c>
      <c r="B26" s="335"/>
      <c r="C26" s="335"/>
      <c r="D26" s="335"/>
      <c r="E26" s="335"/>
      <c r="F26" s="335"/>
    </row>
    <row r="27" spans="1:6" x14ac:dyDescent="0.25">
      <c r="A27" s="335" t="s">
        <v>15</v>
      </c>
      <c r="B27" s="335"/>
      <c r="C27" s="335"/>
      <c r="D27" s="335"/>
      <c r="E27" s="335"/>
      <c r="F27" s="335"/>
    </row>
    <row r="28" spans="1:6" x14ac:dyDescent="0.25">
      <c r="A28" s="335" t="s">
        <v>168</v>
      </c>
      <c r="B28" s="335"/>
      <c r="C28" s="335"/>
      <c r="D28" s="335"/>
      <c r="E28" s="335"/>
      <c r="F28" s="335"/>
    </row>
  </sheetData>
  <mergeCells count="25">
    <mergeCell ref="A9:F9"/>
    <mergeCell ref="A1:B3"/>
    <mergeCell ref="C1:F1"/>
    <mergeCell ref="C2:F2"/>
    <mergeCell ref="C3:F3"/>
    <mergeCell ref="A8:C8"/>
    <mergeCell ref="D4:F4"/>
    <mergeCell ref="D5:F5"/>
    <mergeCell ref="D6:F6"/>
    <mergeCell ref="D7:F7"/>
    <mergeCell ref="D8:F8"/>
    <mergeCell ref="A5:C5"/>
    <mergeCell ref="A6:C6"/>
    <mergeCell ref="A7:C7"/>
    <mergeCell ref="A4:C4"/>
    <mergeCell ref="A26:F26"/>
    <mergeCell ref="A27:F27"/>
    <mergeCell ref="A28:F28"/>
    <mergeCell ref="A10:A11"/>
    <mergeCell ref="D10:D11"/>
    <mergeCell ref="E10:E11"/>
    <mergeCell ref="B10:B11"/>
    <mergeCell ref="F10:F11"/>
    <mergeCell ref="C10:C11"/>
    <mergeCell ref="A24:D24"/>
  </mergeCells>
  <phoneticPr fontId="3" type="noConversion"/>
  <conditionalFormatting sqref="F23:F24">
    <cfRule type="containsText" dxfId="1" priority="1" operator="containsText" text="ΥΠΕΡΒΑΣΗ">
      <formula>NOT(ISERROR(SEARCH("ΥΠΕΡΒΑΣΗ",F23)))</formula>
    </cfRule>
  </conditionalFormatting>
  <pageMargins left="0.39370078740157483" right="0.43307086614173229" top="0.43307086614173229" bottom="0.31496062992125984" header="0.31496062992125984" footer="0.15748031496062992"/>
  <pageSetup paperSize="9" scale="5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483A-A7E0-4775-8F39-49E7395BBFA8}">
  <dimension ref="A1:N27"/>
  <sheetViews>
    <sheetView view="pageBreakPreview" zoomScale="80" zoomScaleNormal="100" zoomScaleSheetLayoutView="80" workbookViewId="0">
      <selection activeCell="K22" sqref="K22"/>
    </sheetView>
  </sheetViews>
  <sheetFormatPr defaultRowHeight="15" x14ac:dyDescent="0.25"/>
  <cols>
    <col min="1" max="1" width="9.140625" style="2"/>
    <col min="2" max="2" width="29" style="2" customWidth="1"/>
    <col min="3" max="3" width="16.140625" style="2" customWidth="1"/>
    <col min="4" max="4" width="14.28515625" style="2" customWidth="1"/>
    <col min="5" max="5" width="15.7109375" style="2" customWidth="1"/>
    <col min="6" max="6" width="9.140625" style="2"/>
    <col min="7" max="7" width="15.42578125" style="2" customWidth="1"/>
    <col min="8" max="8" width="14" style="2" customWidth="1"/>
    <col min="9" max="9" width="27.28515625" style="2" customWidth="1"/>
    <col min="10" max="10" width="9.140625" style="2"/>
    <col min="11" max="11" width="13.140625" style="2" customWidth="1"/>
    <col min="12" max="12" width="9.140625" style="2"/>
    <col min="13" max="13" width="14.28515625" style="2" customWidth="1"/>
    <col min="14" max="14" width="17.28515625" style="2" customWidth="1"/>
    <col min="15" max="16384" width="9.140625" style="2"/>
  </cols>
  <sheetData>
    <row r="1" spans="1:14" ht="15.75" customHeight="1" x14ac:dyDescent="0.25">
      <c r="A1" s="231" t="s">
        <v>82</v>
      </c>
      <c r="B1" s="232"/>
      <c r="C1" s="232"/>
      <c r="D1" s="232"/>
      <c r="E1" s="232"/>
      <c r="F1" s="232"/>
      <c r="G1" s="232"/>
      <c r="H1" s="232"/>
      <c r="I1" s="232"/>
      <c r="J1" s="232"/>
      <c r="K1" s="232"/>
      <c r="L1" s="232"/>
      <c r="M1" s="232"/>
      <c r="N1" s="233"/>
    </row>
    <row r="2" spans="1:14" ht="15" customHeight="1" x14ac:dyDescent="0.25">
      <c r="A2" s="234" t="s">
        <v>19</v>
      </c>
      <c r="B2" s="236" t="s">
        <v>67</v>
      </c>
      <c r="C2" s="236" t="s">
        <v>69</v>
      </c>
      <c r="D2" s="238" t="s">
        <v>70</v>
      </c>
      <c r="E2" s="239"/>
      <c r="F2" s="239"/>
      <c r="G2" s="239"/>
      <c r="H2" s="239"/>
      <c r="I2" s="239"/>
      <c r="J2" s="240"/>
      <c r="K2" s="238" t="s">
        <v>71</v>
      </c>
      <c r="L2" s="239"/>
      <c r="M2" s="239"/>
      <c r="N2" s="81"/>
    </row>
    <row r="3" spans="1:14" ht="30" x14ac:dyDescent="0.25">
      <c r="A3" s="235"/>
      <c r="B3" s="237"/>
      <c r="C3" s="237"/>
      <c r="D3" s="82" t="s">
        <v>72</v>
      </c>
      <c r="E3" s="82" t="s">
        <v>73</v>
      </c>
      <c r="F3" s="82" t="s">
        <v>74</v>
      </c>
      <c r="G3" s="82" t="s">
        <v>75</v>
      </c>
      <c r="H3" s="82" t="s">
        <v>76</v>
      </c>
      <c r="I3" s="82" t="s">
        <v>77</v>
      </c>
      <c r="J3" s="82" t="s">
        <v>78</v>
      </c>
      <c r="K3" s="82" t="s">
        <v>79</v>
      </c>
      <c r="L3" s="82" t="s">
        <v>80</v>
      </c>
      <c r="M3" s="82" t="s">
        <v>81</v>
      </c>
      <c r="N3" s="83" t="s">
        <v>55</v>
      </c>
    </row>
    <row r="4" spans="1:14" x14ac:dyDescent="0.25">
      <c r="A4" s="84">
        <v>1</v>
      </c>
      <c r="B4" s="85"/>
      <c r="C4" s="85"/>
      <c r="D4" s="85"/>
      <c r="E4" s="85"/>
      <c r="F4" s="86"/>
      <c r="G4" s="85"/>
      <c r="H4" s="87"/>
      <c r="I4" s="87"/>
      <c r="J4" s="87">
        <f>H4+I4</f>
        <v>0</v>
      </c>
      <c r="K4" s="88"/>
      <c r="L4" s="89"/>
      <c r="M4" s="90"/>
      <c r="N4" s="91"/>
    </row>
    <row r="5" spans="1:14" x14ac:dyDescent="0.25">
      <c r="A5" s="84">
        <v>2</v>
      </c>
      <c r="B5" s="85"/>
      <c r="C5" s="85"/>
      <c r="D5" s="85"/>
      <c r="E5" s="85"/>
      <c r="F5" s="86"/>
      <c r="G5" s="85"/>
      <c r="H5" s="87"/>
      <c r="I5" s="87"/>
      <c r="J5" s="87">
        <f t="shared" ref="J5:J11" si="0">H5+I5</f>
        <v>0</v>
      </c>
      <c r="K5" s="88"/>
      <c r="L5" s="89"/>
      <c r="M5" s="90"/>
      <c r="N5" s="91"/>
    </row>
    <row r="6" spans="1:14" x14ac:dyDescent="0.25">
      <c r="A6" s="84">
        <v>3</v>
      </c>
      <c r="B6" s="85"/>
      <c r="C6" s="85"/>
      <c r="D6" s="85"/>
      <c r="E6" s="85"/>
      <c r="F6" s="86"/>
      <c r="G6" s="85"/>
      <c r="H6" s="87"/>
      <c r="I6" s="87"/>
      <c r="J6" s="87">
        <f t="shared" si="0"/>
        <v>0</v>
      </c>
      <c r="K6" s="88"/>
      <c r="L6" s="89"/>
      <c r="M6" s="90"/>
      <c r="N6" s="91"/>
    </row>
    <row r="7" spans="1:14" x14ac:dyDescent="0.25">
      <c r="A7" s="84">
        <v>4</v>
      </c>
      <c r="B7" s="85"/>
      <c r="C7" s="85"/>
      <c r="D7" s="85"/>
      <c r="E7" s="85"/>
      <c r="F7" s="86"/>
      <c r="G7" s="85"/>
      <c r="H7" s="87"/>
      <c r="I7" s="87"/>
      <c r="J7" s="87">
        <f t="shared" si="0"/>
        <v>0</v>
      </c>
      <c r="K7" s="86"/>
      <c r="L7" s="87"/>
      <c r="M7" s="85"/>
      <c r="N7" s="92"/>
    </row>
    <row r="8" spans="1:14" x14ac:dyDescent="0.25">
      <c r="A8" s="84">
        <v>5</v>
      </c>
      <c r="B8" s="85"/>
      <c r="C8" s="85"/>
      <c r="D8" s="85"/>
      <c r="E8" s="85"/>
      <c r="F8" s="86"/>
      <c r="G8" s="85"/>
      <c r="H8" s="87"/>
      <c r="I8" s="87"/>
      <c r="J8" s="87">
        <f t="shared" si="0"/>
        <v>0</v>
      </c>
      <c r="K8" s="86"/>
      <c r="L8" s="87"/>
      <c r="M8" s="85"/>
      <c r="N8" s="92"/>
    </row>
    <row r="9" spans="1:14" x14ac:dyDescent="0.25">
      <c r="A9" s="84">
        <v>6</v>
      </c>
      <c r="B9" s="85"/>
      <c r="C9" s="85"/>
      <c r="D9" s="85"/>
      <c r="E9" s="85"/>
      <c r="F9" s="86"/>
      <c r="G9" s="85"/>
      <c r="H9" s="87"/>
      <c r="I9" s="87"/>
      <c r="J9" s="87">
        <f t="shared" si="0"/>
        <v>0</v>
      </c>
      <c r="K9" s="86"/>
      <c r="L9" s="87"/>
      <c r="M9" s="85"/>
      <c r="N9" s="92"/>
    </row>
    <row r="10" spans="1:14" x14ac:dyDescent="0.25">
      <c r="A10" s="84">
        <v>7</v>
      </c>
      <c r="B10" s="85"/>
      <c r="C10" s="85"/>
      <c r="D10" s="85"/>
      <c r="E10" s="85"/>
      <c r="F10" s="86"/>
      <c r="G10" s="85"/>
      <c r="H10" s="87"/>
      <c r="I10" s="87"/>
      <c r="J10" s="87">
        <f t="shared" si="0"/>
        <v>0</v>
      </c>
      <c r="K10" s="86"/>
      <c r="L10" s="87"/>
      <c r="M10" s="85"/>
      <c r="N10" s="92"/>
    </row>
    <row r="11" spans="1:14" x14ac:dyDescent="0.25">
      <c r="A11" s="93">
        <v>8</v>
      </c>
      <c r="B11" s="94"/>
      <c r="C11" s="94"/>
      <c r="D11" s="94"/>
      <c r="E11" s="94"/>
      <c r="F11" s="95"/>
      <c r="G11" s="94"/>
      <c r="H11" s="96"/>
      <c r="I11" s="87"/>
      <c r="J11" s="87">
        <f t="shared" si="0"/>
        <v>0</v>
      </c>
      <c r="K11" s="95"/>
      <c r="L11" s="96"/>
      <c r="M11" s="94"/>
      <c r="N11" s="97"/>
    </row>
    <row r="12" spans="1:14" x14ac:dyDescent="0.25">
      <c r="A12" s="98"/>
      <c r="B12" s="99"/>
      <c r="C12" s="99"/>
      <c r="D12" s="99"/>
      <c r="E12" s="99"/>
      <c r="F12" s="100"/>
      <c r="G12" s="99"/>
      <c r="H12" s="101"/>
      <c r="I12" s="102"/>
      <c r="J12" s="102"/>
      <c r="K12" s="100"/>
      <c r="L12" s="101"/>
      <c r="M12" s="99"/>
      <c r="N12" s="103"/>
    </row>
    <row r="13" spans="1:14" ht="15.75" customHeight="1" thickBot="1" x14ac:dyDescent="0.3">
      <c r="A13" s="224" t="s">
        <v>83</v>
      </c>
      <c r="B13" s="225"/>
      <c r="C13" s="225"/>
      <c r="D13" s="225"/>
      <c r="E13" s="225"/>
      <c r="F13" s="225"/>
      <c r="G13" s="225"/>
      <c r="H13" s="104">
        <f>SUM(H4:H12)</f>
        <v>0</v>
      </c>
      <c r="I13" s="104">
        <f>SUM(I4:I12)</f>
        <v>0</v>
      </c>
      <c r="J13" s="104">
        <f>SUM(J4:J12)</f>
        <v>0</v>
      </c>
      <c r="K13" s="104"/>
      <c r="L13" s="104">
        <f>SUM(L4:L12)</f>
        <v>0</v>
      </c>
      <c r="M13" s="105"/>
      <c r="N13" s="106"/>
    </row>
    <row r="14" spans="1:14" ht="59.25" customHeight="1" thickBot="1" x14ac:dyDescent="0.3">
      <c r="A14" s="226" t="s">
        <v>84</v>
      </c>
      <c r="B14" s="227"/>
      <c r="C14" s="107" t="e">
        <f>J13/'Η_ ΠΙΝΑΚΑΣ ΚΟΣΤΟΥΣ'!D23</f>
        <v>#DIV/0!</v>
      </c>
      <c r="D14" s="228" t="s">
        <v>85</v>
      </c>
      <c r="E14" s="229"/>
      <c r="F14" s="229"/>
      <c r="G14" s="229"/>
      <c r="H14" s="229"/>
      <c r="I14" s="229"/>
      <c r="J14" s="229"/>
      <c r="K14" s="229"/>
      <c r="L14" s="229"/>
      <c r="M14" s="229"/>
      <c r="N14" s="230"/>
    </row>
    <row r="15" spans="1:14" x14ac:dyDescent="0.25">
      <c r="A15"/>
      <c r="B15"/>
      <c r="C15" s="108"/>
      <c r="D15"/>
      <c r="E15"/>
      <c r="F15"/>
      <c r="G15"/>
      <c r="H15"/>
      <c r="I15"/>
      <c r="J15"/>
      <c r="K15"/>
      <c r="L15"/>
      <c r="M15"/>
      <c r="N15"/>
    </row>
    <row r="16" spans="1:14" x14ac:dyDescent="0.25">
      <c r="A16" s="222" t="s">
        <v>90</v>
      </c>
      <c r="B16" s="222"/>
      <c r="C16" s="222"/>
      <c r="D16" s="222"/>
      <c r="E16" s="222"/>
      <c r="F16" s="222"/>
      <c r="G16" s="222"/>
      <c r="H16" s="222"/>
      <c r="I16"/>
      <c r="J16"/>
      <c r="K16"/>
      <c r="L16"/>
      <c r="M16"/>
      <c r="N16"/>
    </row>
    <row r="17" spans="1:14" x14ac:dyDescent="0.25">
      <c r="A17" s="222" t="s">
        <v>177</v>
      </c>
      <c r="B17" s="222"/>
      <c r="C17" s="222"/>
      <c r="D17" s="222"/>
      <c r="E17" s="222"/>
      <c r="F17" s="222"/>
      <c r="G17" s="222"/>
      <c r="H17" s="222"/>
      <c r="I17"/>
      <c r="J17"/>
      <c r="K17"/>
      <c r="L17"/>
      <c r="M17"/>
      <c r="N17"/>
    </row>
    <row r="18" spans="1:14" x14ac:dyDescent="0.25">
      <c r="A18" s="222" t="s">
        <v>169</v>
      </c>
      <c r="B18" s="222"/>
      <c r="C18" s="222"/>
      <c r="D18" s="222"/>
      <c r="E18" s="222"/>
      <c r="F18" s="222"/>
      <c r="G18" s="222"/>
      <c r="H18" s="222"/>
      <c r="I18"/>
      <c r="J18"/>
      <c r="K18"/>
      <c r="L18"/>
      <c r="M18"/>
      <c r="N18"/>
    </row>
    <row r="19" spans="1:14" ht="36.75" customHeight="1" x14ac:dyDescent="0.25">
      <c r="A19" s="223" t="s">
        <v>162</v>
      </c>
      <c r="B19" s="223"/>
      <c r="C19" s="223"/>
      <c r="D19" s="223"/>
      <c r="E19" s="223"/>
      <c r="F19" s="223"/>
      <c r="G19" s="223"/>
      <c r="H19" s="223"/>
      <c r="I19" s="223"/>
      <c r="J19"/>
      <c r="K19"/>
      <c r="L19"/>
      <c r="M19"/>
      <c r="N19"/>
    </row>
    <row r="20" spans="1:14" x14ac:dyDescent="0.25">
      <c r="A20"/>
      <c r="B20"/>
      <c r="C20"/>
      <c r="D20"/>
      <c r="E20"/>
      <c r="F20"/>
      <c r="G20"/>
      <c r="H20"/>
      <c r="I20"/>
      <c r="J20"/>
      <c r="K20"/>
      <c r="L20"/>
      <c r="M20"/>
      <c r="N20"/>
    </row>
    <row r="21" spans="1:14" x14ac:dyDescent="0.25">
      <c r="A21"/>
      <c r="B21"/>
      <c r="C21"/>
      <c r="D21"/>
      <c r="E21"/>
      <c r="F21"/>
      <c r="G21"/>
      <c r="H21"/>
      <c r="I21"/>
      <c r="J21"/>
      <c r="K21"/>
      <c r="L21"/>
      <c r="M21"/>
      <c r="N21"/>
    </row>
    <row r="22" spans="1:14" x14ac:dyDescent="0.25">
      <c r="A22"/>
      <c r="B22"/>
      <c r="C22"/>
      <c r="D22"/>
      <c r="E22"/>
      <c r="F22"/>
      <c r="G22"/>
      <c r="H22"/>
      <c r="I22"/>
      <c r="J22"/>
      <c r="K22"/>
      <c r="L22"/>
      <c r="M22"/>
      <c r="N22"/>
    </row>
    <row r="23" spans="1:14" x14ac:dyDescent="0.25">
      <c r="A23"/>
      <c r="B23"/>
      <c r="C23"/>
      <c r="D23"/>
      <c r="E23"/>
      <c r="F23"/>
      <c r="G23"/>
      <c r="H23"/>
      <c r="I23"/>
      <c r="J23"/>
      <c r="K23"/>
      <c r="L23"/>
      <c r="M23"/>
      <c r="N23"/>
    </row>
    <row r="24" spans="1:14" x14ac:dyDescent="0.25">
      <c r="A24"/>
      <c r="B24"/>
      <c r="C24"/>
      <c r="D24"/>
      <c r="E24"/>
      <c r="F24"/>
      <c r="G24"/>
      <c r="H24"/>
      <c r="I24"/>
      <c r="J24"/>
      <c r="K24"/>
      <c r="L24"/>
      <c r="M24"/>
      <c r="N24"/>
    </row>
    <row r="25" spans="1:14" x14ac:dyDescent="0.25">
      <c r="A25"/>
      <c r="B25"/>
      <c r="C25"/>
      <c r="D25"/>
      <c r="E25"/>
      <c r="F25"/>
      <c r="G25"/>
      <c r="H25"/>
      <c r="I25"/>
      <c r="J25"/>
      <c r="K25"/>
      <c r="L25"/>
      <c r="M25"/>
      <c r="N25"/>
    </row>
    <row r="26" spans="1:14" x14ac:dyDescent="0.25">
      <c r="A26"/>
      <c r="B26"/>
      <c r="C26"/>
      <c r="D26"/>
      <c r="E26"/>
      <c r="F26"/>
      <c r="G26"/>
      <c r="H26"/>
      <c r="I26"/>
      <c r="J26"/>
      <c r="K26"/>
      <c r="L26"/>
      <c r="M26"/>
      <c r="N26"/>
    </row>
    <row r="27" spans="1:14" x14ac:dyDescent="0.25">
      <c r="A27"/>
      <c r="B27"/>
      <c r="C27"/>
      <c r="D27"/>
      <c r="E27"/>
      <c r="F27"/>
      <c r="G27"/>
      <c r="H27"/>
      <c r="I27"/>
      <c r="J27"/>
      <c r="K27"/>
      <c r="L27"/>
      <c r="M27"/>
      <c r="N27"/>
    </row>
  </sheetData>
  <mergeCells count="13">
    <mergeCell ref="A1:N1"/>
    <mergeCell ref="A2:A3"/>
    <mergeCell ref="B2:B3"/>
    <mergeCell ref="C2:C3"/>
    <mergeCell ref="D2:J2"/>
    <mergeCell ref="K2:M2"/>
    <mergeCell ref="A16:H16"/>
    <mergeCell ref="A17:H17"/>
    <mergeCell ref="A18:H18"/>
    <mergeCell ref="A19:I19"/>
    <mergeCell ref="A13:G13"/>
    <mergeCell ref="A14:B14"/>
    <mergeCell ref="D14:N14"/>
  </mergeCells>
  <conditionalFormatting sqref="C14">
    <cfRule type="cellIs" dxfId="0" priority="1" operator="lessThan">
      <formula>0.9</formula>
    </cfRule>
  </conditionalFormatting>
  <pageMargins left="0.70866141732283472" right="0.70866141732283472" top="0.74803149606299213" bottom="0.74803149606299213" header="0.31496062992125984" footer="0.31496062992125984"/>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7 1 5 2 5 7 e - a 1 d 7 - 4 8 2 c - 8 a 7 e - 0 c 2 f 1 6 d c 4 8 9 c "   x m l n s = " h t t p : / / s c h e m a s . m i c r o s o f t . c o m / D a t a M a s h u p " > A A A A A P A D A A B Q S w M E F A A C A A g A E W w p X E 0 + v s i m A A A A 9 g A A A B I A H A B D b 2 5 m a W c v U G F j a 2 F n Z S 5 4 b W w g o h g A K K A U A A A A A A A A A A A A A A A A A A A A A A A A A A A A h Y + 9 D o I w G E V f h X S n P 2 g i k o 8 y O L h I Y j Q x r k 2 t 0 A j F 0 G J 5 N w c f y V c Q o 6 i b 4 z 3 3 D P f e r z f I + r o K L q q 1 u j E p Y p i i Q B n Z H L Q p U t S 5 Y x i j j M N a y J M o V D D I x i a 9 P a S o d O 6 c E O K 9 x 3 6 C m 7 Y g E a W M 7 P P V V p a q F u g j 6 / 9 y q I 1 1 w k i F O O x e Y 3 i E 2 X S O 2 S z G F M g I I d f m K 0 T D 3 m f 7 A 2 H R V a 5 r F V d V u N w A G S O Q 9 w f + A F B L A w Q U A A I A C A A R b C l 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W w p X E D c 2 C H o A A A A L g E A A B M A H A B G b 3 J t d W x h c y 9 T Z W N 0 a W 9 u M S 5 t I K I Y A C i g F A A A A A A A A A A A A A A A A A A A A A A A A A A A A C t O T S 7 J z M 9 T C I b Q h t a 8 X L x c x R m J R a k p C u c W n F t / b u + 5 j e d 2 n d t 4 v s l Y w V Y h J 7 W E l 0 s B C M 4 t O N 9 4 b v + 5 t e d 2 n 9 t 6 v v V 8 8 7 n t Q F n X i u T U H D 3 n 0 q K i 1 L y S 8 P y i 7 K T 8 / G w N z e p o v 8 T c V F s l N O O U Y m u j n f P z S o B q Y 3 U g p i o r n Z s I N H E 3 U M 3 m c + s U z r e c 7 z 3 f c G 7 / + V Y l o O k h i U k 5 q X o h R Y l 5 x W n 5 R b n O + T m l u X k h l Q W p x R q Y r t G p r l Y 6 t / j c 0 n N z z y 0 5 N / X c b C B e D G Y t V j i 3 D O i Q i U o 6 C i V A v Q p 5 p b l J q U W 1 t Z q 8 X J l 5 h F x h D Q B Q S w E C L Q A U A A I A C A A R b C l c T T 6 + y K Y A A A D 2 A A A A E g A A A A A A A A A A A A A A A A A A A A A A Q 2 9 u Z m l n L 1 B h Y 2 t h Z 2 U u e G 1 s U E s B A i 0 A F A A C A A g A E W w p X A / K 6 a u k A A A A 6 Q A A A B M A A A A A A A A A A A A A A A A A 8 g A A A F t D b 2 5 0 Z W 5 0 X 1 R 5 c G V z X S 5 4 b W x Q S w E C L Q A U A A I A C A A R b C l c Q N z Y I e g A A A A u A Q A A E w A A A A A A A A A A A A A A A A D j 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q C Q A A A A A A A I g 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Q 0 U l Q T A l Q 0 U l Q U Y l Q 0 U l Q k Q l Q 0 U l Q j E l Q 0 U l Q k E l Q 0 U l Q j E l Q 0 Y l O D I z P C 9 J d G V t U G F 0 a D 4 8 L 0 l 0 Z W 1 M b 2 N h d G l v b j 4 8 U 3 R h Y m x l R W 5 0 c m l l c z 4 8 R W 5 0 c n k g V H l w Z T 0 i S X N Q c m l 2 Y X R l I i B W Y W x 1 Z T 0 i b D A i I C 8 + P E V u d H J 5 I F R 5 c G U 9 I k Z p b G x D b 2 x 1 b W 5 U e X B l c y I g V m F s d W U 9 I n N C U T 0 9 I i A v P j x F b n R y e S B U e X B l P S J G a W x s T G F z d F V w Z G F 0 Z W Q i I F Z h b H V l P S J k M j A y N S 0 x M C 0 y N 1 Q x M z o 0 N z o w M S 4 2 N D E x M T M x W i I g L z 4 8 R W 5 0 c n k g V H l w Z T 0 i U X V l c n l J R C I g V m F s d W U 9 I n M y Z G I y M 2 N m Y S 0 1 Z G Z l L T R k Z G Q t O T A 3 O C 0 1 M W U z M z h j Y 2 Z k Y j M i I C 8 + P E V u d H J 5 I F R 5 c G U 9 I k J 1 Z m Z l c k 5 l e H R S Z W Z y Z X N o I i B W Y W x 1 Z T 0 i b D E i I C 8 + P E V u d H J 5 I F R 5 c G U 9 I l J l c 3 V s d F R 5 c G U i I F Z h b H V l P S J z R X h j Z X B 0 a W 9 u I i A v P j x F b n R y e S B U e X B l P S J O Y W 1 l V X B k Y X R l Z E F m d G V y R m l s b C I g V m F s d W U 9 I m w w I i A v P j x F b n R y e S B U e X B l P S J O Y X Z p Z 2 F 0 a W 9 u U 3 R l c E 5 h b W U i I F Z h b H V l P S J z z q D O t c + B z r n O r s 6 z z r f P g 8 6 3 I i A v P j x F b n R y e S B U e X B l P S J G a W x s R X J y b 3 J D b 3 V u d C I g V m F s d W U 9 I m w w I i A v P j x F b n R y e S B U e X B l P S J B Z G R l Z F R v R G F 0 Y U 1 v Z G V s I i B W Y W x 1 Z T 0 i b D A i I C 8 + P E V u d H J 5 I F R 5 c G U 9 I k Z p b G x l Z E N v b X B s Z X R l U m V z d W x 0 V G 9 X b 3 J r c 2 h l Z X Q i I F Z h b H V l P S J s M S I g L z 4 8 R W 5 0 c n k g V H l w Z T 0 i R m l s b E V u Y W J s Z W Q i I F Z h b H V l P S J s M S I g L z 4 8 R W 5 0 c n k g V H l w Z T 0 i R m l s b E 9 i a m V j d F R 5 c G U i I F Z h b H V l P S J z V G F i b G U i I C 8 + P E V u d H J 5 I F R 5 c G U 9 I k Z p b G x U b 0 R h d G F N b 2 R l b E V u Y W J s Z W Q i I F Z h b H V l P S J s M C I g L z 4 8 R W 5 0 c n k g V H l w Z T 0 i R m l s b E N v d W 5 0 I i B W Y W x 1 Z T 0 i b D Q i I C 8 + P E V u d H J 5 I F R 5 c G U 9 I k Z p b G x F c n J v c k N v Z G U i I F Z h b H V l P S J z V W 5 r b m 9 3 b i I g L z 4 8 R W 5 0 c n k g V H l w Z T 0 i R m l s b F R h c m d l d C I g V m F s d W U 9 I n P O o M 6 v z r 3 O s c 6 6 z r H P g j N f M S I g L z 4 8 R W 5 0 c n k g V H l w Z T 0 i R m l s b E N v b H V t b k 5 h b W V z I i B W Y W x 1 Z T 0 i c 1 s m c X V v d D v O o 8 6 l z p 3 O p M 6 V z p v O l c 6 j z q T O l c 6 j I M 6 m z q D O k 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8 6 g z q / O v c 6 x z r r O s c + C M y 9 B d X R v U m V t b 3 Z l Z E N v b H V t b n M x L n v O o 8 6 l z p 3 O p M 6 V z p v O l c 6 j z q T O l c 6 j I M 6 m z q D O k S w w f S Z x d W 9 0 O 1 0 s J n F 1 b 3 Q 7 Q 2 9 s d W 1 u Q 2 9 1 b n Q m c X V v d D s 6 M S w m c X V v d D t L Z X l D b 2 x 1 b W 5 O Y W 1 l c y Z x d W 9 0 O z p b X S w m c X V v d D t D b 2 x 1 b W 5 J Z G V u d G l 0 a W V z J n F 1 b 3 Q 7 O l s m c X V v d D t T Z W N 0 a W 9 u M S / O o M 6 v z r 3 O s c 6 6 z r H P g j M v Q X V 0 b 1 J l b W 9 2 Z W R D b 2 x 1 b W 5 z M S 5 7 z q P O p c 6 d z q T O l c 6 b z p X O o 8 6 k z p X O o y D O p s 6 g z p E s M H 0 m c X V v d D t d L C Z x d W 9 0 O 1 J l b G F 0 a W 9 u c 2 h p c E l u Z m 8 m c X V v d D s 6 W 1 1 9 I i A v P j w v U 3 R h Y m x l R W 5 0 c m l l c z 4 8 L 0 l 0 Z W 0 + P E l 0 Z W 0 + P E l 0 Z W 1 M b 2 N h d G l v b j 4 8 S X R l b V R 5 c G U + R m 9 y b X V s Y T w v S X R l b V R 5 c G U + P E l 0 Z W 1 Q Y X R o P l N l Y 3 R p b 2 4 x L y V D R S V B M C V D R S V B R i V D R S V C R C V D R S V C M S V D R S V C Q S V D R S V C M S V D R i U 4 M j M v J U N F J U E w J U N G J T g x J U N F J U J G J U N F J U F E J U N F J U J C J U N F J U I 1 J U N G J T g 1 J U N G J T g z J U N F J U I 3 P C 9 J d G V t U G F 0 a D 4 8 L 0 l 0 Z W 1 M b 2 N h d G l v b j 4 8 U 3 R h Y m x l R W 5 0 c m l l c y A v P j w v S X R l b T 4 8 S X R l b T 4 8 S X R l b U x v Y 2 F 0 a W 9 u P j x J d G V t V H l w Z T 5 G b 3 J t d W x h P C 9 J d G V t V H l w Z T 4 8 S X R l b V B h d G g + U 2 V j d G l v b j E v J U N F J U E w J U N F J U F G J U N F J U J E J U N F J U I x J U N F J U J B J U N F J U I x J U N G J T g y M y 8 l Q 0 U l O T E l Q 0 U l Q k I l Q 0 U l Q k I l Q 0 U l Q j E l Q 0 U l Q j M l Q 0 U l Q U U l M j A l Q 0 Y l O D Q l Q 0 Y l O E Q l Q 0 Y l O D A l Q 0 U l Q k Y l Q 0 Y l O D U 8 L 0 l 0 Z W 1 Q Y X R o P j w v S X R l b U x v Y 2 F 0 a W 9 u P j x T d G F i b G V F b n R y a W V z I C 8 + P C 9 J d G V t P j w v S X R l b X M + P C 9 M b 2 N h b F B h Y 2 t h Z 2 V N Z X R h Z G F 0 Y U Z p b G U + F g A A A F B L B Q Y A A A A A A A A A A A A A A A A A A A A A A A A m A Q A A A Q A A A N C M n d 8 B F d E R j H o A w E / C l + s B A A A A r f 2 p m y T 7 h 0 i f 0 s 0 9 U 7 o y w w A A A A A C A A A A A A A Q Z g A A A A E A A C A A A A C c e + O O U 7 C b r 9 l d 0 h a G W 5 p T y E H Y A + p A m 8 k 3 E G Z 8 f e 4 Y C w A A A A A O g A A A A A I A A C A A A A B u Z 5 7 s R u x L 6 R n G 8 V K a q K E u m u B z j 8 w / y d 0 / S Y 3 b C E L + 6 F A A A A B M B T j T + P X l 8 g R / E I y w k c x Y t Q Z Y Y I T N 5 0 D T c h F 7 o D X m n k U J t W h h Y 8 9 X D O c k 9 / i u 0 M p M 5 F g V I 5 i d + X o q N B c g 8 o i m Y j m 3 i r / y I A H t R f b o Q h Z V c U A A A A C r z 6 c J V v F 0 9 3 i y Y m w K l w 2 7 x K h C l i W V 3 J Q a 2 Y / U h n Q x v 1 k K o V K o G Q y Q s 4 c B N v p 7 k X m I t e 3 N r w B G 0 A N t p 3 7 N T t p Z < / D a t a M a s h u p > 
</file>

<file path=customXml/itemProps1.xml><?xml version="1.0" encoding="utf-8"?>
<ds:datastoreItem xmlns:ds="http://schemas.openxmlformats.org/officeDocument/2006/customXml" ds:itemID="{6A7D0D04-A224-40DA-A508-71EAC761B4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9</vt:i4>
      </vt:variant>
    </vt:vector>
  </HeadingPairs>
  <TitlesOfParts>
    <vt:vector size="19" baseType="lpstr">
      <vt:lpstr>Α1_Δ.Σ. ΕΡΓΟΥ</vt:lpstr>
      <vt:lpstr>Α2_ΧΡΟΝΟΔΙΑΓΡΑΜΜΑ</vt:lpstr>
      <vt:lpstr>Β_L41.09_ΔΑΠΑΝΕΣ ΑΠΟΚΤ. ΓΗΣ</vt:lpstr>
      <vt:lpstr>Γ_41.02_MΗΧ. &amp; L 41.04_ΑΠΕ</vt:lpstr>
      <vt:lpstr>Δ_L41.03_ΛΟΙΠΟΣ ΕΞΟΠΛΙΣΜΟΣ</vt:lpstr>
      <vt:lpstr>Ε_L41.05-L41.06-L41.07-L41.10</vt:lpstr>
      <vt:lpstr>Ζ_L41.08_ΟΡΓΑΝΩΣΗ ΠΟΛ. ΔΡΟΜ.</vt:lpstr>
      <vt:lpstr>Η_ ΠΙΝΑΚΑΣ ΚΟΣΤΟΥΣ</vt:lpstr>
      <vt:lpstr>Θ_ΠΙΝΑΚΑΣ ΑΝΑΔΡΟΜΙΚΩΝ ΔΑΠΑΝΩΝ</vt:lpstr>
      <vt:lpstr>Πίνακας3</vt:lpstr>
      <vt:lpstr>'Α1_Δ.Σ. ΕΡΓΟΥ'!Print_Area</vt:lpstr>
      <vt:lpstr>'Β_L41.09_ΔΑΠΑΝΕΣ ΑΠΟΚΤ. ΓΗΣ'!Print_Area</vt:lpstr>
      <vt:lpstr>'Γ_41.02_MΗΧ. &amp; L 41.04_ΑΠΕ'!Print_Area</vt:lpstr>
      <vt:lpstr>'Δ_L41.03_ΛΟΙΠΟΣ ΕΞΟΠΛΙΣΜΟΣ'!Print_Area</vt:lpstr>
      <vt:lpstr>'Ε_L41.05-L41.06-L41.07-L41.10'!Print_Area</vt:lpstr>
      <vt:lpstr>'Ζ_L41.08_ΟΡΓΑΝΩΣΗ ΠΟΛ. ΔΡΟΜ.'!Print_Area</vt:lpstr>
      <vt:lpstr>'Η_ ΠΙΝΑΚΑΣ ΚΟΣΤΟΥΣ'!Print_Area</vt:lpstr>
      <vt:lpstr>'Θ_ΠΙΝΑΚΑΣ ΑΝΑΔΡΟΜΙΚΩΝ ΔΑΠΑΝΩΝ'!Print_Area</vt:lpstr>
      <vt:lpstr>'Η_ ΠΙΝΑΚΑΣ ΚΟΣΤΟΥΣ'!Print_Titles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ΑΜΑΛΙΑ ΤΑΒΛΑΔΩΡΑΚΗ</dc:creator>
  <cp:lastModifiedBy>Αναπτυξιακή Δωδεκανήσου</cp:lastModifiedBy>
  <cp:lastPrinted>2026-06-04T11:50:03Z</cp:lastPrinted>
  <dcterms:created xsi:type="dcterms:W3CDTF">2025-06-12T07:32:26Z</dcterms:created>
  <dcterms:modified xsi:type="dcterms:W3CDTF">2026-06-19T09:12:27Z</dcterms:modified>
</cp:coreProperties>
</file>